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develop\distination-board\01.要件定義\"/>
    </mc:Choice>
  </mc:AlternateContent>
  <xr:revisionPtr revIDLastSave="0" documentId="13_ncr:1_{A3904E2D-3219-4CCA-A14D-097F6E5F918F}" xr6:coauthVersionLast="46" xr6:coauthVersionMax="46" xr10:uidLastSave="{00000000-0000-0000-0000-000000000000}"/>
  <bookViews>
    <workbookView xWindow="-120" yWindow="-120" windowWidth="29040" windowHeight="15840" activeTab="1" xr2:uid="{5171E34B-B726-4A8B-9BB7-FBB18FA34DCA}"/>
  </bookViews>
  <sheets>
    <sheet name="WBS" sheetId="3" r:id="rId1"/>
    <sheet name="見積詳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9" i="2" l="1"/>
  <c r="Z89" i="2"/>
  <c r="Y89" i="2"/>
  <c r="X89" i="2"/>
  <c r="W89" i="2"/>
  <c r="V89" i="2"/>
  <c r="AA88" i="2"/>
  <c r="Z88" i="2"/>
  <c r="Y88" i="2"/>
  <c r="X88" i="2"/>
  <c r="W88" i="2"/>
  <c r="V88" i="2"/>
  <c r="AA87" i="2"/>
  <c r="Z87" i="2"/>
  <c r="Y87" i="2"/>
  <c r="X87" i="2"/>
  <c r="W87" i="2"/>
  <c r="V87" i="2"/>
  <c r="AA86" i="2"/>
  <c r="Z86" i="2"/>
  <c r="Y86" i="2"/>
  <c r="X86" i="2"/>
  <c r="W86" i="2"/>
  <c r="V86" i="2"/>
  <c r="AA85" i="2"/>
  <c r="Z85" i="2"/>
  <c r="Y85" i="2"/>
  <c r="X85" i="2"/>
  <c r="W85" i="2"/>
  <c r="V85" i="2"/>
  <c r="AA84" i="2"/>
  <c r="Z84" i="2"/>
  <c r="Y84" i="2"/>
  <c r="X84" i="2"/>
  <c r="W84" i="2"/>
  <c r="V84" i="2"/>
  <c r="AA83" i="2"/>
  <c r="Z83" i="2"/>
  <c r="Y83" i="2"/>
  <c r="X83" i="2"/>
  <c r="W83" i="2"/>
  <c r="V83" i="2"/>
  <c r="AA82" i="2"/>
  <c r="Z82" i="2"/>
  <c r="Y82" i="2"/>
  <c r="X82" i="2"/>
  <c r="W82" i="2"/>
  <c r="V82" i="2"/>
  <c r="AA81" i="2"/>
  <c r="Z81" i="2"/>
  <c r="Y81" i="2"/>
  <c r="X81" i="2"/>
  <c r="W81" i="2"/>
  <c r="V81" i="2"/>
  <c r="AA80" i="2"/>
  <c r="Z80" i="2"/>
  <c r="Y80" i="2"/>
  <c r="X80" i="2"/>
  <c r="W80" i="2"/>
  <c r="V80" i="2"/>
  <c r="AA79" i="2"/>
  <c r="Z79" i="2"/>
  <c r="Y79" i="2"/>
  <c r="X79" i="2"/>
  <c r="W79" i="2"/>
  <c r="V79" i="2"/>
  <c r="AA78" i="2"/>
  <c r="Z78" i="2"/>
  <c r="Y78" i="2"/>
  <c r="X78" i="2"/>
  <c r="W78" i="2"/>
  <c r="V78" i="2"/>
  <c r="AA77" i="2"/>
  <c r="Z77" i="2"/>
  <c r="Y77" i="2"/>
  <c r="X77" i="2"/>
  <c r="W77" i="2"/>
  <c r="V77" i="2"/>
  <c r="AA76" i="2"/>
  <c r="Z76" i="2"/>
  <c r="Y76" i="2"/>
  <c r="X76" i="2"/>
  <c r="W76" i="2"/>
  <c r="V76" i="2"/>
  <c r="AA75" i="2"/>
  <c r="Z75" i="2"/>
  <c r="Y75" i="2"/>
  <c r="X75" i="2"/>
  <c r="W75" i="2"/>
  <c r="V75" i="2"/>
  <c r="AA74" i="2"/>
  <c r="Z74" i="2"/>
  <c r="Y74" i="2"/>
  <c r="X74" i="2"/>
  <c r="W74" i="2"/>
  <c r="V74" i="2"/>
  <c r="AA73" i="2"/>
  <c r="Z73" i="2"/>
  <c r="Y73" i="2"/>
  <c r="X73" i="2"/>
  <c r="W73" i="2"/>
  <c r="V73" i="2"/>
  <c r="AA72" i="2"/>
  <c r="Z72" i="2"/>
  <c r="Y72" i="2"/>
  <c r="X72" i="2"/>
  <c r="W72" i="2"/>
  <c r="V72" i="2"/>
  <c r="AA71" i="2"/>
  <c r="Z71" i="2"/>
  <c r="Y71" i="2"/>
  <c r="X71" i="2"/>
  <c r="W71" i="2"/>
  <c r="V71" i="2"/>
  <c r="AA70" i="2"/>
  <c r="Z70" i="2"/>
  <c r="Y70" i="2"/>
  <c r="X70" i="2"/>
  <c r="W70" i="2"/>
  <c r="V70" i="2"/>
  <c r="AA69" i="2"/>
  <c r="Z69" i="2"/>
  <c r="Y69" i="2"/>
  <c r="X69" i="2"/>
  <c r="W69" i="2"/>
  <c r="V69" i="2"/>
  <c r="AA68" i="2"/>
  <c r="Z68" i="2"/>
  <c r="Y68" i="2"/>
  <c r="X68" i="2"/>
  <c r="W68" i="2"/>
  <c r="V68" i="2"/>
  <c r="AA67" i="2"/>
  <c r="Z67" i="2"/>
  <c r="Y67" i="2"/>
  <c r="X67" i="2"/>
  <c r="W67" i="2"/>
  <c r="V67" i="2"/>
  <c r="AA66" i="2"/>
  <c r="Z66" i="2"/>
  <c r="Y66" i="2"/>
  <c r="X66" i="2"/>
  <c r="W66" i="2"/>
  <c r="V66" i="2"/>
  <c r="AA65" i="2"/>
  <c r="Z65" i="2"/>
  <c r="Y65" i="2"/>
  <c r="X65" i="2"/>
  <c r="W65" i="2"/>
  <c r="V65" i="2"/>
  <c r="AA64" i="2"/>
  <c r="Z64" i="2"/>
  <c r="Y64" i="2"/>
  <c r="X64" i="2"/>
  <c r="W64" i="2"/>
  <c r="V64" i="2"/>
  <c r="AA63" i="2"/>
  <c r="Z63" i="2"/>
  <c r="Y63" i="2"/>
  <c r="X63" i="2"/>
  <c r="W63" i="2"/>
  <c r="V63" i="2"/>
  <c r="AA62" i="2"/>
  <c r="Z62" i="2"/>
  <c r="Y62" i="2"/>
  <c r="X62" i="2"/>
  <c r="W62" i="2"/>
  <c r="V62" i="2"/>
  <c r="AA61" i="2"/>
  <c r="Z61" i="2"/>
  <c r="Y61" i="2"/>
  <c r="X61" i="2"/>
  <c r="W61" i="2"/>
  <c r="V61" i="2"/>
  <c r="AA60" i="2"/>
  <c r="Z60" i="2"/>
  <c r="Y60" i="2"/>
  <c r="X60" i="2"/>
  <c r="W60" i="2"/>
  <c r="V60" i="2"/>
  <c r="AA59" i="2"/>
  <c r="Z59" i="2"/>
  <c r="Y59" i="2"/>
  <c r="X59" i="2"/>
  <c r="W59" i="2"/>
  <c r="V59" i="2"/>
  <c r="AA58" i="2"/>
  <c r="Z58" i="2"/>
  <c r="Y58" i="2"/>
  <c r="X58" i="2"/>
  <c r="W58" i="2"/>
  <c r="V58" i="2"/>
  <c r="AA57" i="2"/>
  <c r="Z57" i="2"/>
  <c r="Y57" i="2"/>
  <c r="X57" i="2"/>
  <c r="W57" i="2"/>
  <c r="V57" i="2"/>
  <c r="AA56" i="2"/>
  <c r="Z56" i="2"/>
  <c r="Y56" i="2"/>
  <c r="X56" i="2"/>
  <c r="W56" i="2"/>
  <c r="V56" i="2"/>
  <c r="AA55" i="2"/>
  <c r="Z55" i="2"/>
  <c r="Y55" i="2"/>
  <c r="X55" i="2"/>
  <c r="W55" i="2"/>
  <c r="V55" i="2"/>
  <c r="AA54" i="2"/>
  <c r="Z54" i="2"/>
  <c r="Y54" i="2"/>
  <c r="X54" i="2"/>
  <c r="W54" i="2"/>
  <c r="V54" i="2"/>
  <c r="AA53" i="2"/>
  <c r="Z53" i="2"/>
  <c r="Y53" i="2"/>
  <c r="X53" i="2"/>
  <c r="W53" i="2"/>
  <c r="V53" i="2"/>
  <c r="AA52" i="2"/>
  <c r="Z52" i="2"/>
  <c r="Y52" i="2"/>
  <c r="X52" i="2"/>
  <c r="W52" i="2"/>
  <c r="V52" i="2"/>
  <c r="AA51" i="2"/>
  <c r="Z51" i="2"/>
  <c r="Y51" i="2"/>
  <c r="X51" i="2"/>
  <c r="W51" i="2"/>
  <c r="V51" i="2"/>
  <c r="AA50" i="2"/>
  <c r="Z50" i="2"/>
  <c r="Y50" i="2"/>
  <c r="X50" i="2"/>
  <c r="W50" i="2"/>
  <c r="V50" i="2"/>
  <c r="AA49" i="2"/>
  <c r="Z49" i="2"/>
  <c r="Y49" i="2"/>
  <c r="X49" i="2"/>
  <c r="W49" i="2"/>
  <c r="V49" i="2"/>
  <c r="AA48" i="2"/>
  <c r="Z48" i="2"/>
  <c r="Y48" i="2"/>
  <c r="X48" i="2"/>
  <c r="W48" i="2"/>
  <c r="V48" i="2"/>
  <c r="AA47" i="2"/>
  <c r="Z47" i="2"/>
  <c r="Y47" i="2"/>
  <c r="X47" i="2"/>
  <c r="W47" i="2"/>
  <c r="V47" i="2"/>
  <c r="AA46" i="2"/>
  <c r="Z46" i="2"/>
  <c r="Y46" i="2"/>
  <c r="X46" i="2"/>
  <c r="W46" i="2"/>
  <c r="V46" i="2"/>
  <c r="AA45" i="2"/>
  <c r="Z45" i="2"/>
  <c r="Y45" i="2"/>
  <c r="X45" i="2"/>
  <c r="W45" i="2"/>
  <c r="V45" i="2"/>
  <c r="AA44" i="2"/>
  <c r="Z44" i="2"/>
  <c r="Y44" i="2"/>
  <c r="X44" i="2"/>
  <c r="W44" i="2"/>
  <c r="V44" i="2"/>
  <c r="AA43" i="2"/>
  <c r="Z43" i="2"/>
  <c r="Y43" i="2"/>
  <c r="X43" i="2"/>
  <c r="W43" i="2"/>
  <c r="V43" i="2"/>
  <c r="AA42" i="2"/>
  <c r="Z42" i="2"/>
  <c r="Y42" i="2"/>
  <c r="X42" i="2"/>
  <c r="W42" i="2"/>
  <c r="V42" i="2"/>
  <c r="AA41" i="2"/>
  <c r="Z41" i="2"/>
  <c r="Y41" i="2"/>
  <c r="X41" i="2"/>
  <c r="W41" i="2"/>
  <c r="V41" i="2"/>
  <c r="AA40" i="2"/>
  <c r="Z40" i="2"/>
  <c r="Y40" i="2"/>
  <c r="X40" i="2"/>
  <c r="W40" i="2"/>
  <c r="V40" i="2"/>
  <c r="AA39" i="2"/>
  <c r="Z39" i="2"/>
  <c r="Y39" i="2"/>
  <c r="X39" i="2"/>
  <c r="W39" i="2"/>
  <c r="V39" i="2"/>
  <c r="AA38" i="2"/>
  <c r="Z38" i="2"/>
  <c r="Y38" i="2"/>
  <c r="X38" i="2"/>
  <c r="W38" i="2"/>
  <c r="V38" i="2"/>
  <c r="AA37" i="2"/>
  <c r="Z37" i="2"/>
  <c r="Y37" i="2"/>
  <c r="X37" i="2"/>
  <c r="W37" i="2"/>
  <c r="V37" i="2"/>
  <c r="AA36" i="2"/>
  <c r="Z36" i="2"/>
  <c r="Y36" i="2"/>
  <c r="X36" i="2"/>
  <c r="W36" i="2"/>
  <c r="V36" i="2"/>
  <c r="AA35" i="2"/>
  <c r="Z35" i="2"/>
  <c r="Y35" i="2"/>
  <c r="X35" i="2"/>
  <c r="W35" i="2"/>
  <c r="V35" i="2"/>
  <c r="AA34" i="2"/>
  <c r="Z34" i="2"/>
  <c r="Y34" i="2"/>
  <c r="X34" i="2"/>
  <c r="W34" i="2"/>
  <c r="V34" i="2"/>
  <c r="AA33" i="2"/>
  <c r="Z33" i="2"/>
  <c r="Y33" i="2"/>
  <c r="X33" i="2"/>
  <c r="W33" i="2"/>
  <c r="V33" i="2"/>
  <c r="AA32" i="2"/>
  <c r="Z32" i="2"/>
  <c r="Y32" i="2"/>
  <c r="X32" i="2"/>
  <c r="W32" i="2"/>
  <c r="V32" i="2"/>
  <c r="AA31" i="2"/>
  <c r="Z31" i="2"/>
  <c r="Y31" i="2"/>
  <c r="X31" i="2"/>
  <c r="W31" i="2"/>
  <c r="V31" i="2"/>
  <c r="AA30" i="2"/>
  <c r="Z30" i="2"/>
  <c r="Y30" i="2"/>
  <c r="X30" i="2"/>
  <c r="W30" i="2"/>
  <c r="V30" i="2"/>
  <c r="AA29" i="2"/>
  <c r="Z29" i="2"/>
  <c r="Y29" i="2"/>
  <c r="X29" i="2"/>
  <c r="W29" i="2"/>
  <c r="V29" i="2"/>
  <c r="AA28" i="2"/>
  <c r="Z28" i="2"/>
  <c r="Y28" i="2"/>
  <c r="X28" i="2"/>
  <c r="W28" i="2"/>
  <c r="V28" i="2"/>
  <c r="AA27" i="2"/>
  <c r="Z27" i="2"/>
  <c r="Y27" i="2"/>
  <c r="X27" i="2"/>
  <c r="W27" i="2"/>
  <c r="V27" i="2"/>
  <c r="AA26" i="2"/>
  <c r="Z26" i="2"/>
  <c r="Y26" i="2"/>
  <c r="X26" i="2"/>
  <c r="W26" i="2"/>
  <c r="V26" i="2"/>
  <c r="AA25" i="2"/>
  <c r="Z25" i="2"/>
  <c r="Y25" i="2"/>
  <c r="X25" i="2"/>
  <c r="W25" i="2"/>
  <c r="V25" i="2"/>
  <c r="AA24" i="2"/>
  <c r="Z24" i="2"/>
  <c r="Y24" i="2"/>
  <c r="X24" i="2"/>
  <c r="W24" i="2"/>
  <c r="V24" i="2"/>
  <c r="AA23" i="2"/>
  <c r="Z23" i="2"/>
  <c r="Y23" i="2"/>
  <c r="X23" i="2"/>
  <c r="W23" i="2"/>
  <c r="V23" i="2"/>
  <c r="AA22" i="2"/>
  <c r="Z22" i="2"/>
  <c r="Y22" i="2"/>
  <c r="X22" i="2"/>
  <c r="W22" i="2"/>
  <c r="V22" i="2"/>
  <c r="AA21" i="2"/>
  <c r="Z21" i="2"/>
  <c r="Y21" i="2"/>
  <c r="X21" i="2"/>
  <c r="W21" i="2"/>
  <c r="V21" i="2"/>
  <c r="AA20" i="2"/>
  <c r="Z20" i="2"/>
  <c r="Y20" i="2"/>
  <c r="X20" i="2"/>
  <c r="W20" i="2"/>
  <c r="V20" i="2"/>
  <c r="AA19" i="2"/>
  <c r="Z19" i="2"/>
  <c r="Y19" i="2"/>
  <c r="X19" i="2"/>
  <c r="W19" i="2"/>
  <c r="V19" i="2"/>
  <c r="AA18" i="2"/>
  <c r="Z18" i="2"/>
  <c r="Y18" i="2"/>
  <c r="X18" i="2"/>
  <c r="W18" i="2"/>
  <c r="V18" i="2"/>
  <c r="AA17" i="2"/>
  <c r="Z17" i="2"/>
  <c r="Y17" i="2"/>
  <c r="X17" i="2"/>
  <c r="W17" i="2"/>
  <c r="V17" i="2"/>
  <c r="AA16" i="2"/>
  <c r="Z16" i="2"/>
  <c r="Y16" i="2"/>
  <c r="X16" i="2"/>
  <c r="W16" i="2"/>
  <c r="V16" i="2"/>
  <c r="AA15" i="2"/>
  <c r="Z15" i="2"/>
  <c r="Y15" i="2"/>
  <c r="X15" i="2"/>
  <c r="W15" i="2"/>
  <c r="V15" i="2"/>
  <c r="AA14" i="2"/>
  <c r="Z14" i="2"/>
  <c r="Y14" i="2"/>
  <c r="X14" i="2"/>
  <c r="W14" i="2"/>
  <c r="V14" i="2"/>
  <c r="AA13" i="2"/>
  <c r="Z13" i="2"/>
  <c r="Y13" i="2"/>
  <c r="X13" i="2"/>
  <c r="W13" i="2"/>
  <c r="V13" i="2"/>
  <c r="AA12" i="2"/>
  <c r="Z12" i="2"/>
  <c r="Y12" i="2"/>
  <c r="X12" i="2"/>
  <c r="W12" i="2"/>
  <c r="V12" i="2"/>
  <c r="AA11" i="2"/>
  <c r="Z11" i="2"/>
  <c r="Y11" i="2"/>
  <c r="X11" i="2"/>
  <c r="W11" i="2"/>
  <c r="V11" i="2"/>
  <c r="Y10" i="2" l="1"/>
  <c r="X10" i="2"/>
  <c r="Z10" i="2"/>
  <c r="AA10" i="2"/>
  <c r="V10" i="2"/>
  <c r="W10" i="2"/>
  <c r="AD2" i="2" l="1"/>
  <c r="AD3" i="2" s="1"/>
  <c r="AD6" i="2" s="1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</calcChain>
</file>

<file path=xl/sharedStrings.xml><?xml version="1.0" encoding="utf-8"?>
<sst xmlns="http://schemas.openxmlformats.org/spreadsheetml/2006/main" count="517" uniqueCount="273">
  <si>
    <t>共通情報</t>
    <rPh sb="0" eb="2">
      <t>キョウツウ</t>
    </rPh>
    <rPh sb="2" eb="4">
      <t>ジョウホウ</t>
    </rPh>
    <phoneticPr fontId="2"/>
  </si>
  <si>
    <t>プロジェクト名</t>
    <rPh sb="6" eb="7">
      <t>メイ</t>
    </rPh>
    <phoneticPr fontId="2"/>
  </si>
  <si>
    <t>行先ボード開発プロジェクト</t>
    <phoneticPr fontId="2"/>
  </si>
  <si>
    <t>システム名</t>
    <rPh sb="4" eb="5">
      <t>メイ</t>
    </rPh>
    <phoneticPr fontId="2"/>
  </si>
  <si>
    <t>行先ボードシステム</t>
    <phoneticPr fontId="2"/>
  </si>
  <si>
    <t>工程名</t>
    <rPh sb="0" eb="2">
      <t>コウテイ</t>
    </rPh>
    <rPh sb="2" eb="3">
      <t>メイ</t>
    </rPh>
    <phoneticPr fontId="2"/>
  </si>
  <si>
    <t>ドキュメントID</t>
    <phoneticPr fontId="2"/>
  </si>
  <si>
    <t>ドキュメントID名</t>
    <rPh sb="8" eb="9">
      <t>メイ</t>
    </rPh>
    <phoneticPr fontId="2"/>
  </si>
  <si>
    <t>画面ID</t>
    <rPh sb="0" eb="2">
      <t>ガメン</t>
    </rPh>
    <phoneticPr fontId="2"/>
  </si>
  <si>
    <t>S0001</t>
    <phoneticPr fontId="2"/>
  </si>
  <si>
    <t>メイン画面</t>
    <rPh sb="3" eb="5">
      <t>ガメン</t>
    </rPh>
    <phoneticPr fontId="2"/>
  </si>
  <si>
    <t>S0002</t>
    <phoneticPr fontId="2"/>
  </si>
  <si>
    <t>氏名設定画面</t>
    <rPh sb="0" eb="2">
      <t>シメイ</t>
    </rPh>
    <rPh sb="2" eb="4">
      <t>セッテイ</t>
    </rPh>
    <rPh sb="4" eb="6">
      <t>ガメン</t>
    </rPh>
    <phoneticPr fontId="2"/>
  </si>
  <si>
    <t>行先設定画面</t>
    <rPh sb="0" eb="2">
      <t>イキサキ</t>
    </rPh>
    <rPh sb="2" eb="4">
      <t>セッテイ</t>
    </rPh>
    <rPh sb="4" eb="6">
      <t>ガメン</t>
    </rPh>
    <phoneticPr fontId="2"/>
  </si>
  <si>
    <t>出社・帰宅入力画面</t>
    <rPh sb="0" eb="2">
      <t>シュッシャ</t>
    </rPh>
    <rPh sb="3" eb="5">
      <t>キタク</t>
    </rPh>
    <rPh sb="5" eb="7">
      <t>ニュウリョク</t>
    </rPh>
    <rPh sb="7" eb="9">
      <t>ガメン</t>
    </rPh>
    <phoneticPr fontId="2"/>
  </si>
  <si>
    <t>行先入力画面</t>
    <rPh sb="0" eb="2">
      <t>イキサキ</t>
    </rPh>
    <rPh sb="2" eb="4">
      <t>ニュウリョク</t>
    </rPh>
    <rPh sb="4" eb="6">
      <t>ガメン</t>
    </rPh>
    <phoneticPr fontId="2"/>
  </si>
  <si>
    <t>S0007-1</t>
    <phoneticPr fontId="2"/>
  </si>
  <si>
    <t>S0007-2</t>
    <phoneticPr fontId="2"/>
  </si>
  <si>
    <t>S0007-3</t>
    <phoneticPr fontId="2"/>
  </si>
  <si>
    <t>S0008</t>
  </si>
  <si>
    <t>備考入力画面</t>
    <rPh sb="0" eb="2">
      <t>ビコウ</t>
    </rPh>
    <rPh sb="2" eb="4">
      <t>ニュウリョク</t>
    </rPh>
    <rPh sb="4" eb="6">
      <t>ガメン</t>
    </rPh>
    <phoneticPr fontId="2"/>
  </si>
  <si>
    <t>アプリケーション設定画面</t>
    <rPh sb="8" eb="10">
      <t>セッテイ</t>
    </rPh>
    <rPh sb="10" eb="12">
      <t>ガメン</t>
    </rPh>
    <phoneticPr fontId="2"/>
  </si>
  <si>
    <t>機能ID</t>
    <rPh sb="0" eb="2">
      <t>キノウ</t>
    </rPh>
    <phoneticPr fontId="2"/>
  </si>
  <si>
    <t>F0001</t>
    <phoneticPr fontId="2"/>
  </si>
  <si>
    <t>F0002</t>
    <phoneticPr fontId="2"/>
  </si>
  <si>
    <t>F0003</t>
  </si>
  <si>
    <t>F0004</t>
  </si>
  <si>
    <t>F0005</t>
  </si>
  <si>
    <t>F0006</t>
  </si>
  <si>
    <t>F0007</t>
  </si>
  <si>
    <t>F0008</t>
  </si>
  <si>
    <t>F0009</t>
  </si>
  <si>
    <t>F0010</t>
  </si>
  <si>
    <t>F0011</t>
  </si>
  <si>
    <t>関連画面</t>
    <rPh sb="0" eb="2">
      <t>カンレン</t>
    </rPh>
    <rPh sb="2" eb="4">
      <t>ガメン</t>
    </rPh>
    <phoneticPr fontId="2"/>
  </si>
  <si>
    <t>機能名</t>
    <rPh sb="0" eb="2">
      <t>キノウ</t>
    </rPh>
    <rPh sb="2" eb="3">
      <t>メイ</t>
    </rPh>
    <phoneticPr fontId="2"/>
  </si>
  <si>
    <t>機能概要</t>
    <rPh sb="0" eb="2">
      <t>キノウ</t>
    </rPh>
    <rPh sb="2" eb="4">
      <t>ガイヨウ</t>
    </rPh>
    <phoneticPr fontId="2"/>
  </si>
  <si>
    <t>日付表示機能</t>
    <rPh sb="0" eb="2">
      <t>ヒヅケ</t>
    </rPh>
    <rPh sb="2" eb="4">
      <t>ヒョウジ</t>
    </rPh>
    <rPh sb="4" eb="6">
      <t>キノウ</t>
    </rPh>
    <phoneticPr fontId="2"/>
  </si>
  <si>
    <t>画面上に日付を表示する。</t>
    <rPh sb="0" eb="3">
      <t>ガメンジョウ</t>
    </rPh>
    <rPh sb="4" eb="6">
      <t>ヒヅケ</t>
    </rPh>
    <rPh sb="7" eb="9">
      <t>ヒョウジ</t>
    </rPh>
    <phoneticPr fontId="2"/>
  </si>
  <si>
    <t>氏名の表示機能</t>
    <rPh sb="0" eb="2">
      <t>シメイ</t>
    </rPh>
    <rPh sb="3" eb="5">
      <t>ヒョウジ</t>
    </rPh>
    <rPh sb="5" eb="7">
      <t>キノウ</t>
    </rPh>
    <phoneticPr fontId="2"/>
  </si>
  <si>
    <t>行先の表示機能</t>
    <rPh sb="0" eb="2">
      <t>イキサキ</t>
    </rPh>
    <rPh sb="3" eb="5">
      <t>ヒョウジ</t>
    </rPh>
    <rPh sb="5" eb="7">
      <t>キノウ</t>
    </rPh>
    <phoneticPr fontId="2"/>
  </si>
  <si>
    <t>備考表示機能</t>
    <rPh sb="0" eb="2">
      <t>ビコウ</t>
    </rPh>
    <rPh sb="2" eb="4">
      <t>ヒョウジ</t>
    </rPh>
    <rPh sb="4" eb="6">
      <t>キノウ</t>
    </rPh>
    <phoneticPr fontId="2"/>
  </si>
  <si>
    <t>氏名設定画面遷移機能</t>
    <rPh sb="0" eb="2">
      <t>シメイ</t>
    </rPh>
    <rPh sb="2" eb="4">
      <t>セッテイ</t>
    </rPh>
    <rPh sb="4" eb="8">
      <t>ガメンセンイ</t>
    </rPh>
    <rPh sb="8" eb="10">
      <t>キノウ</t>
    </rPh>
    <phoneticPr fontId="2"/>
  </si>
  <si>
    <t>行先設定画面遷移機能</t>
    <rPh sb="0" eb="2">
      <t>イキサキ</t>
    </rPh>
    <rPh sb="2" eb="4">
      <t>セッテイ</t>
    </rPh>
    <rPh sb="4" eb="6">
      <t>ガメン</t>
    </rPh>
    <rPh sb="6" eb="8">
      <t>センイ</t>
    </rPh>
    <rPh sb="8" eb="10">
      <t>キノウ</t>
    </rPh>
    <phoneticPr fontId="2"/>
  </si>
  <si>
    <t>出社・帰宅入力画面遷移機能</t>
    <rPh sb="0" eb="2">
      <t>シュッシャ</t>
    </rPh>
    <rPh sb="3" eb="5">
      <t>キタク</t>
    </rPh>
    <rPh sb="5" eb="7">
      <t>ニュウリョク</t>
    </rPh>
    <rPh sb="7" eb="9">
      <t>ガメン</t>
    </rPh>
    <rPh sb="9" eb="11">
      <t>センイ</t>
    </rPh>
    <rPh sb="11" eb="13">
      <t>キノウ</t>
    </rPh>
    <phoneticPr fontId="2"/>
  </si>
  <si>
    <t>行先入力画面遷移機能</t>
    <rPh sb="0" eb="2">
      <t>イキサキ</t>
    </rPh>
    <rPh sb="2" eb="4">
      <t>ニュウリョク</t>
    </rPh>
    <rPh sb="4" eb="6">
      <t>ガメン</t>
    </rPh>
    <rPh sb="6" eb="8">
      <t>センイ</t>
    </rPh>
    <rPh sb="8" eb="10">
      <t>キノウ</t>
    </rPh>
    <phoneticPr fontId="2"/>
  </si>
  <si>
    <t>時間入力画面遷移機能</t>
    <rPh sb="0" eb="2">
      <t>ジカン</t>
    </rPh>
    <rPh sb="2" eb="4">
      <t>ニュウリョク</t>
    </rPh>
    <rPh sb="4" eb="6">
      <t>ガメン</t>
    </rPh>
    <rPh sb="6" eb="8">
      <t>センイ</t>
    </rPh>
    <rPh sb="8" eb="10">
      <t>キノウ</t>
    </rPh>
    <phoneticPr fontId="2"/>
  </si>
  <si>
    <t>アプリケーション設定画面遷移機能</t>
    <rPh sb="8" eb="10">
      <t>セッテイ</t>
    </rPh>
    <rPh sb="10" eb="12">
      <t>ガメン</t>
    </rPh>
    <rPh sb="12" eb="14">
      <t>センイ</t>
    </rPh>
    <rPh sb="14" eb="16">
      <t>キノウ</t>
    </rPh>
    <phoneticPr fontId="2"/>
  </si>
  <si>
    <t>登録されている氏名を起動時に表示する</t>
    <rPh sb="0" eb="2">
      <t>トウロク</t>
    </rPh>
    <rPh sb="7" eb="9">
      <t>シメイ</t>
    </rPh>
    <rPh sb="10" eb="13">
      <t>キドウジ</t>
    </rPh>
    <rPh sb="14" eb="16">
      <t>ヒョウジ</t>
    </rPh>
    <phoneticPr fontId="2"/>
  </si>
  <si>
    <t>登録された行先情報をリスト上に表示する</t>
    <rPh sb="0" eb="2">
      <t>トウロク</t>
    </rPh>
    <rPh sb="5" eb="7">
      <t>イキサキ</t>
    </rPh>
    <rPh sb="7" eb="9">
      <t>ジョウホウ</t>
    </rPh>
    <rPh sb="13" eb="14">
      <t>ジョウ</t>
    </rPh>
    <rPh sb="15" eb="17">
      <t>ヒョウジ</t>
    </rPh>
    <phoneticPr fontId="2"/>
  </si>
  <si>
    <t>時間(from)の表示機能</t>
    <rPh sb="0" eb="2">
      <t>ジカン</t>
    </rPh>
    <rPh sb="9" eb="11">
      <t>ヒョウジ</t>
    </rPh>
    <rPh sb="11" eb="13">
      <t>キノウ</t>
    </rPh>
    <phoneticPr fontId="2"/>
  </si>
  <si>
    <t>時間(to)の表示機能</t>
    <rPh sb="0" eb="2">
      <t>ジカン</t>
    </rPh>
    <rPh sb="7" eb="9">
      <t>ヒョウジ</t>
    </rPh>
    <rPh sb="9" eb="11">
      <t>キノウ</t>
    </rPh>
    <phoneticPr fontId="2"/>
  </si>
  <si>
    <t>登録された時間の開始をリスト上に表示する</t>
    <rPh sb="0" eb="2">
      <t>トウロク</t>
    </rPh>
    <rPh sb="5" eb="7">
      <t>ジカン</t>
    </rPh>
    <rPh sb="8" eb="10">
      <t>カイシ</t>
    </rPh>
    <rPh sb="14" eb="15">
      <t>ジョウ</t>
    </rPh>
    <rPh sb="16" eb="18">
      <t>ヒョウジ</t>
    </rPh>
    <phoneticPr fontId="2"/>
  </si>
  <si>
    <t>登録された時間の終了をリスト上に表示する</t>
    <rPh sb="0" eb="2">
      <t>トウロク</t>
    </rPh>
    <rPh sb="5" eb="7">
      <t>ジカン</t>
    </rPh>
    <rPh sb="8" eb="10">
      <t>シュウリョウ</t>
    </rPh>
    <rPh sb="14" eb="15">
      <t>ジョウ</t>
    </rPh>
    <rPh sb="16" eb="18">
      <t>ヒョウジ</t>
    </rPh>
    <phoneticPr fontId="2"/>
  </si>
  <si>
    <t>登録された備考をリスト上に表示する</t>
    <rPh sb="0" eb="2">
      <t>トウロク</t>
    </rPh>
    <rPh sb="5" eb="7">
      <t>ビコウ</t>
    </rPh>
    <rPh sb="11" eb="12">
      <t>ジョウ</t>
    </rPh>
    <rPh sb="13" eb="15">
      <t>ヒョウジ</t>
    </rPh>
    <phoneticPr fontId="2"/>
  </si>
  <si>
    <t>S0002へ画面遷移を行う</t>
    <rPh sb="6" eb="10">
      <t>ガメンセンイ</t>
    </rPh>
    <rPh sb="11" eb="12">
      <t>オコナ</t>
    </rPh>
    <phoneticPr fontId="2"/>
  </si>
  <si>
    <t>S0003</t>
    <phoneticPr fontId="2"/>
  </si>
  <si>
    <t>S0003へ画面遷移を行う</t>
    <rPh sb="6" eb="8">
      <t>ガメン</t>
    </rPh>
    <rPh sb="8" eb="10">
      <t>センイ</t>
    </rPh>
    <rPh sb="11" eb="12">
      <t>オコナ</t>
    </rPh>
    <phoneticPr fontId="2"/>
  </si>
  <si>
    <t>S0005</t>
    <phoneticPr fontId="2"/>
  </si>
  <si>
    <t>S0005へ画面遷移を行う</t>
    <rPh sb="6" eb="8">
      <t>ガメン</t>
    </rPh>
    <rPh sb="8" eb="10">
      <t>センイ</t>
    </rPh>
    <rPh sb="11" eb="12">
      <t>オコナ</t>
    </rPh>
    <phoneticPr fontId="2"/>
  </si>
  <si>
    <t>S0006</t>
    <phoneticPr fontId="2"/>
  </si>
  <si>
    <t>S0006へ画面遷移を行う</t>
    <rPh sb="6" eb="10">
      <t>ガメンセンイ</t>
    </rPh>
    <rPh sb="11" eb="12">
      <t>オコナ</t>
    </rPh>
    <phoneticPr fontId="2"/>
  </si>
  <si>
    <t>S0007-1へ画面遷移を行う</t>
    <rPh sb="8" eb="10">
      <t>ガメン</t>
    </rPh>
    <rPh sb="10" eb="12">
      <t>センイ</t>
    </rPh>
    <rPh sb="13" eb="14">
      <t>オコナ</t>
    </rPh>
    <phoneticPr fontId="2"/>
  </si>
  <si>
    <t>S0009</t>
    <phoneticPr fontId="2"/>
  </si>
  <si>
    <t>S0009へ画面遷移を行う</t>
    <rPh sb="6" eb="8">
      <t>ガメン</t>
    </rPh>
    <rPh sb="8" eb="10">
      <t>センイ</t>
    </rPh>
    <rPh sb="11" eb="12">
      <t>オコナ</t>
    </rPh>
    <phoneticPr fontId="2"/>
  </si>
  <si>
    <t>氏名表示機能</t>
    <rPh sb="0" eb="2">
      <t>シメイ</t>
    </rPh>
    <rPh sb="2" eb="4">
      <t>ヒョウジ</t>
    </rPh>
    <rPh sb="4" eb="6">
      <t>キノウ</t>
    </rPh>
    <phoneticPr fontId="2"/>
  </si>
  <si>
    <t>氏名入力機能</t>
    <rPh sb="0" eb="2">
      <t>シメイ</t>
    </rPh>
    <rPh sb="2" eb="4">
      <t>ニュウリョク</t>
    </rPh>
    <rPh sb="4" eb="6">
      <t>キノウ</t>
    </rPh>
    <phoneticPr fontId="2"/>
  </si>
  <si>
    <t>従業員番号入力機能</t>
    <rPh sb="0" eb="3">
      <t>ジュウギョウイン</t>
    </rPh>
    <rPh sb="3" eb="5">
      <t>バンゴウ</t>
    </rPh>
    <rPh sb="5" eb="7">
      <t>ニュウリョク</t>
    </rPh>
    <rPh sb="7" eb="9">
      <t>キノウ</t>
    </rPh>
    <phoneticPr fontId="2"/>
  </si>
  <si>
    <t>従業員番号入力値チェック機能</t>
    <rPh sb="0" eb="3">
      <t>ジュウギョウイン</t>
    </rPh>
    <rPh sb="3" eb="5">
      <t>バンゴウ</t>
    </rPh>
    <rPh sb="5" eb="7">
      <t>ニュウリョク</t>
    </rPh>
    <rPh sb="7" eb="8">
      <t>アタイ</t>
    </rPh>
    <rPh sb="12" eb="14">
      <t>キノウ</t>
    </rPh>
    <phoneticPr fontId="2"/>
  </si>
  <si>
    <t>氏名入力値チェック機能</t>
    <rPh sb="0" eb="2">
      <t>シメイ</t>
    </rPh>
    <rPh sb="2" eb="4">
      <t>ニュウリョク</t>
    </rPh>
    <rPh sb="4" eb="5">
      <t>アタイ</t>
    </rPh>
    <rPh sb="9" eb="11">
      <t>キノウ</t>
    </rPh>
    <phoneticPr fontId="2"/>
  </si>
  <si>
    <t>登録者一覧 - 従業員番号表示機能</t>
    <rPh sb="0" eb="3">
      <t>トウロクシャ</t>
    </rPh>
    <rPh sb="3" eb="5">
      <t>イチラン</t>
    </rPh>
    <rPh sb="8" eb="11">
      <t>ジュウギョウイン</t>
    </rPh>
    <rPh sb="11" eb="13">
      <t>バンゴウ</t>
    </rPh>
    <rPh sb="13" eb="15">
      <t>ヒョウジ</t>
    </rPh>
    <rPh sb="15" eb="17">
      <t>キノウ</t>
    </rPh>
    <phoneticPr fontId="2"/>
  </si>
  <si>
    <t>登録者一覧 - 氏名表示機能</t>
    <rPh sb="0" eb="3">
      <t>トウロクシャ</t>
    </rPh>
    <rPh sb="3" eb="5">
      <t>イチラン</t>
    </rPh>
    <rPh sb="8" eb="10">
      <t>シメイ</t>
    </rPh>
    <rPh sb="10" eb="12">
      <t>ヒョウジ</t>
    </rPh>
    <rPh sb="12" eb="14">
      <t>キノウ</t>
    </rPh>
    <phoneticPr fontId="2"/>
  </si>
  <si>
    <t>登録者一覧 - 非表示/非表示の表示機能</t>
    <rPh sb="0" eb="3">
      <t>トウロクシャ</t>
    </rPh>
    <rPh sb="3" eb="5">
      <t>イチラン</t>
    </rPh>
    <rPh sb="8" eb="11">
      <t>ヒヒョウジ</t>
    </rPh>
    <rPh sb="12" eb="15">
      <t>ヒヒョウジ</t>
    </rPh>
    <rPh sb="16" eb="18">
      <t>ヒョウジ</t>
    </rPh>
    <rPh sb="18" eb="20">
      <t>キノウ</t>
    </rPh>
    <phoneticPr fontId="2"/>
  </si>
  <si>
    <t>登録者一覧 - 非表示/非表示の切り替え機能</t>
    <rPh sb="0" eb="3">
      <t>トウロクシャ</t>
    </rPh>
    <rPh sb="3" eb="5">
      <t>イチラン</t>
    </rPh>
    <rPh sb="8" eb="11">
      <t>ヒヒョウジ</t>
    </rPh>
    <rPh sb="12" eb="15">
      <t>ヒヒョウジ</t>
    </rPh>
    <rPh sb="16" eb="17">
      <t>キ</t>
    </rPh>
    <rPh sb="18" eb="19">
      <t>カ</t>
    </rPh>
    <rPh sb="20" eb="22">
      <t>キノウ</t>
    </rPh>
    <phoneticPr fontId="2"/>
  </si>
  <si>
    <t>登録者削除機能</t>
    <rPh sb="0" eb="3">
      <t>トウロクシャ</t>
    </rPh>
    <rPh sb="3" eb="5">
      <t>サクジョ</t>
    </rPh>
    <rPh sb="5" eb="7">
      <t>キノウ</t>
    </rPh>
    <phoneticPr fontId="2"/>
  </si>
  <si>
    <t>登録者入れ替え機能（上へ移動）</t>
    <rPh sb="0" eb="3">
      <t>トウロクシャ</t>
    </rPh>
    <rPh sb="3" eb="4">
      <t>イ</t>
    </rPh>
    <rPh sb="5" eb="6">
      <t>カ</t>
    </rPh>
    <rPh sb="7" eb="9">
      <t>キノウ</t>
    </rPh>
    <rPh sb="10" eb="11">
      <t>ウエ</t>
    </rPh>
    <rPh sb="12" eb="14">
      <t>イドウ</t>
    </rPh>
    <phoneticPr fontId="2"/>
  </si>
  <si>
    <t>登録者入れ替え機能（下へ移動）</t>
    <rPh sb="0" eb="3">
      <t>トウロクシャ</t>
    </rPh>
    <rPh sb="3" eb="4">
      <t>イ</t>
    </rPh>
    <rPh sb="5" eb="6">
      <t>カ</t>
    </rPh>
    <rPh sb="7" eb="9">
      <t>キノウ</t>
    </rPh>
    <rPh sb="10" eb="11">
      <t>シタ</t>
    </rPh>
    <rPh sb="12" eb="14">
      <t>イドウ</t>
    </rPh>
    <phoneticPr fontId="2"/>
  </si>
  <si>
    <t>登録機能</t>
    <rPh sb="0" eb="2">
      <t>トウロク</t>
    </rPh>
    <rPh sb="2" eb="4">
      <t>キノウ</t>
    </rPh>
    <phoneticPr fontId="2"/>
  </si>
  <si>
    <t>氏名の入力の受付を行う</t>
    <rPh sb="0" eb="2">
      <t>シメイ</t>
    </rPh>
    <rPh sb="3" eb="5">
      <t>ニュウリョク</t>
    </rPh>
    <rPh sb="6" eb="8">
      <t>ウケツケ</t>
    </rPh>
    <rPh sb="9" eb="10">
      <t>オコナ</t>
    </rPh>
    <phoneticPr fontId="2"/>
  </si>
  <si>
    <t>氏名の入力値の桁数および禁止文字列のチェックを行う</t>
    <rPh sb="0" eb="2">
      <t>シメイ</t>
    </rPh>
    <rPh sb="3" eb="6">
      <t>ニュウリョクチ</t>
    </rPh>
    <rPh sb="7" eb="9">
      <t>ケタスウ</t>
    </rPh>
    <rPh sb="12" eb="17">
      <t>キンシモジレツ</t>
    </rPh>
    <rPh sb="23" eb="24">
      <t>オコナ</t>
    </rPh>
    <phoneticPr fontId="2"/>
  </si>
  <si>
    <t>従業員番号の入力の受付を行う</t>
    <rPh sb="0" eb="3">
      <t>ジュウギョウイン</t>
    </rPh>
    <rPh sb="3" eb="5">
      <t>バンゴウ</t>
    </rPh>
    <rPh sb="6" eb="8">
      <t>ニュウリョク</t>
    </rPh>
    <rPh sb="9" eb="11">
      <t>ウケツケ</t>
    </rPh>
    <rPh sb="12" eb="13">
      <t>オコナ</t>
    </rPh>
    <phoneticPr fontId="2"/>
  </si>
  <si>
    <t>従業員番号の入力値を半角英数に制限する</t>
    <rPh sb="0" eb="3">
      <t>ジュウギョウイン</t>
    </rPh>
    <rPh sb="3" eb="5">
      <t>バンゴウ</t>
    </rPh>
    <rPh sb="6" eb="9">
      <t>ニュウリョクチ</t>
    </rPh>
    <rPh sb="10" eb="12">
      <t>ハンカク</t>
    </rPh>
    <rPh sb="12" eb="14">
      <t>エイスウ</t>
    </rPh>
    <rPh sb="15" eb="17">
      <t>セイゲン</t>
    </rPh>
    <phoneticPr fontId="2"/>
  </si>
  <si>
    <t>登録されている氏名をリストで表示する</t>
    <rPh sb="0" eb="2">
      <t>トウロク</t>
    </rPh>
    <rPh sb="7" eb="9">
      <t>シメイ</t>
    </rPh>
    <rPh sb="14" eb="16">
      <t>ヒョウジ</t>
    </rPh>
    <phoneticPr fontId="2"/>
  </si>
  <si>
    <t>登録されている従業員番号をリストで表示する</t>
    <rPh sb="0" eb="2">
      <t>トウロク</t>
    </rPh>
    <rPh sb="7" eb="12">
      <t>ジュウギョウインバンゴウ</t>
    </rPh>
    <rPh sb="17" eb="19">
      <t>ヒョウジ</t>
    </rPh>
    <phoneticPr fontId="2"/>
  </si>
  <si>
    <t>登録されている表示/非表示をリストで表示する</t>
    <rPh sb="0" eb="2">
      <t>トウロク</t>
    </rPh>
    <rPh sb="7" eb="9">
      <t>ヒョウジ</t>
    </rPh>
    <rPh sb="10" eb="13">
      <t>ヒヒョウジ</t>
    </rPh>
    <rPh sb="18" eb="20">
      <t>ヒョウジ</t>
    </rPh>
    <phoneticPr fontId="2"/>
  </si>
  <si>
    <t>非表示/非表示の切り替え入力を受け付ける</t>
    <rPh sb="0" eb="3">
      <t>ヒヒョウジ</t>
    </rPh>
    <rPh sb="4" eb="7">
      <t>ヒヒョウジ</t>
    </rPh>
    <rPh sb="8" eb="9">
      <t>キ</t>
    </rPh>
    <rPh sb="10" eb="11">
      <t>カ</t>
    </rPh>
    <rPh sb="12" eb="14">
      <t>ニュウリョク</t>
    </rPh>
    <rPh sb="15" eb="16">
      <t>ウ</t>
    </rPh>
    <rPh sb="17" eb="18">
      <t>ツ</t>
    </rPh>
    <phoneticPr fontId="2"/>
  </si>
  <si>
    <t>選択行を下の行と入れ替える</t>
    <rPh sb="0" eb="3">
      <t>センタクギョウ</t>
    </rPh>
    <rPh sb="4" eb="5">
      <t>シタ</t>
    </rPh>
    <rPh sb="6" eb="7">
      <t>ギョウ</t>
    </rPh>
    <rPh sb="8" eb="9">
      <t>イ</t>
    </rPh>
    <rPh sb="10" eb="11">
      <t>カ</t>
    </rPh>
    <phoneticPr fontId="2"/>
  </si>
  <si>
    <t>選択行を上の行と入れ替える</t>
    <rPh sb="0" eb="2">
      <t>センタク</t>
    </rPh>
    <rPh sb="2" eb="3">
      <t>ギョウ</t>
    </rPh>
    <rPh sb="4" eb="5">
      <t>ウエ</t>
    </rPh>
    <rPh sb="6" eb="7">
      <t>ギョウ</t>
    </rPh>
    <rPh sb="8" eb="9">
      <t>イ</t>
    </rPh>
    <rPh sb="10" eb="11">
      <t>カ</t>
    </rPh>
    <phoneticPr fontId="2"/>
  </si>
  <si>
    <t>選択行を削除する</t>
    <rPh sb="0" eb="2">
      <t>センタク</t>
    </rPh>
    <rPh sb="2" eb="3">
      <t>ギョウ</t>
    </rPh>
    <rPh sb="4" eb="6">
      <t>サクジョ</t>
    </rPh>
    <phoneticPr fontId="2"/>
  </si>
  <si>
    <t>氏名および従業員番号をリストに追加する</t>
    <rPh sb="0" eb="2">
      <t>シメイ</t>
    </rPh>
    <rPh sb="5" eb="8">
      <t>ジュウギョウイン</t>
    </rPh>
    <rPh sb="8" eb="10">
      <t>バンゴウ</t>
    </rPh>
    <rPh sb="15" eb="17">
      <t>ツイカ</t>
    </rPh>
    <phoneticPr fontId="2"/>
  </si>
  <si>
    <t>表示/非表示保存機能</t>
    <rPh sb="0" eb="2">
      <t>ヒョウジ</t>
    </rPh>
    <rPh sb="3" eb="6">
      <t>ヒヒョウジ</t>
    </rPh>
    <rPh sb="6" eb="8">
      <t>ホゾン</t>
    </rPh>
    <rPh sb="8" eb="10">
      <t>キノウ</t>
    </rPh>
    <phoneticPr fontId="2"/>
  </si>
  <si>
    <t>登録者情報保存機能</t>
    <rPh sb="0" eb="3">
      <t>トウロクシャ</t>
    </rPh>
    <rPh sb="3" eb="5">
      <t>ジョウホウ</t>
    </rPh>
    <rPh sb="5" eb="7">
      <t>ホゾン</t>
    </rPh>
    <rPh sb="7" eb="9">
      <t>キノウ</t>
    </rPh>
    <phoneticPr fontId="2"/>
  </si>
  <si>
    <t>行動入力機能</t>
    <rPh sb="0" eb="2">
      <t>コウドウ</t>
    </rPh>
    <rPh sb="2" eb="4">
      <t>ニュウリョク</t>
    </rPh>
    <rPh sb="4" eb="6">
      <t>キノウ</t>
    </rPh>
    <phoneticPr fontId="2"/>
  </si>
  <si>
    <t>行動入力チェック機能</t>
    <rPh sb="0" eb="2">
      <t>コウドウ</t>
    </rPh>
    <rPh sb="2" eb="4">
      <t>ニュウリョク</t>
    </rPh>
    <rPh sb="8" eb="10">
      <t>キノウ</t>
    </rPh>
    <phoneticPr fontId="2"/>
  </si>
  <si>
    <t>行動の入力の受付を行う</t>
    <rPh sb="0" eb="2">
      <t>コウドウ</t>
    </rPh>
    <rPh sb="3" eb="5">
      <t>ニュウリョク</t>
    </rPh>
    <rPh sb="6" eb="8">
      <t>ウケツケ</t>
    </rPh>
    <rPh sb="9" eb="10">
      <t>オコナ</t>
    </rPh>
    <phoneticPr fontId="2"/>
  </si>
  <si>
    <t>行動の入力値の桁数および禁止文字列のチェックを行う</t>
    <rPh sb="3" eb="6">
      <t>ニュウリョクチ</t>
    </rPh>
    <rPh sb="7" eb="9">
      <t>ケタスウ</t>
    </rPh>
    <rPh sb="12" eb="17">
      <t>キンシモジレツ</t>
    </rPh>
    <rPh sb="23" eb="24">
      <t>オコナ</t>
    </rPh>
    <phoneticPr fontId="2"/>
  </si>
  <si>
    <t>行先入力機能</t>
    <rPh sb="0" eb="2">
      <t>イキサキ</t>
    </rPh>
    <rPh sb="2" eb="4">
      <t>ニュウリョク</t>
    </rPh>
    <rPh sb="4" eb="6">
      <t>キノウ</t>
    </rPh>
    <phoneticPr fontId="2"/>
  </si>
  <si>
    <t>行先入力値チェック機能</t>
    <rPh sb="2" eb="4">
      <t>ニュウリョク</t>
    </rPh>
    <rPh sb="4" eb="5">
      <t>アタイ</t>
    </rPh>
    <rPh sb="9" eb="11">
      <t>キノウ</t>
    </rPh>
    <phoneticPr fontId="2"/>
  </si>
  <si>
    <t>行先の入力の受付を行う</t>
    <rPh sb="3" eb="5">
      <t>ニュウリョク</t>
    </rPh>
    <rPh sb="6" eb="8">
      <t>ウケツケ</t>
    </rPh>
    <rPh sb="9" eb="10">
      <t>オコナ</t>
    </rPh>
    <phoneticPr fontId="2"/>
  </si>
  <si>
    <t>行先の入力値の桁数および禁止文字列のチェックを行う</t>
    <rPh sb="3" eb="6">
      <t>ニュウリョクチ</t>
    </rPh>
    <rPh sb="7" eb="9">
      <t>ケタスウ</t>
    </rPh>
    <rPh sb="12" eb="17">
      <t>キンシモジレツ</t>
    </rPh>
    <rPh sb="23" eb="24">
      <t>オコナ</t>
    </rPh>
    <phoneticPr fontId="2"/>
  </si>
  <si>
    <t>見え方の表示機能</t>
    <rPh sb="0" eb="1">
      <t>ミ</t>
    </rPh>
    <rPh sb="2" eb="3">
      <t>カタ</t>
    </rPh>
    <rPh sb="4" eb="6">
      <t>ヒョウジ</t>
    </rPh>
    <rPh sb="6" eb="8">
      <t>キノウ</t>
    </rPh>
    <phoneticPr fontId="2"/>
  </si>
  <si>
    <t>背景色変更機能</t>
    <rPh sb="0" eb="3">
      <t>ハイケイショク</t>
    </rPh>
    <rPh sb="3" eb="5">
      <t>ヘンコウ</t>
    </rPh>
    <rPh sb="5" eb="7">
      <t>キノウ</t>
    </rPh>
    <phoneticPr fontId="2"/>
  </si>
  <si>
    <t>見え方の背景色表示機能</t>
    <rPh sb="0" eb="1">
      <t>ミ</t>
    </rPh>
    <rPh sb="2" eb="3">
      <t>カタ</t>
    </rPh>
    <rPh sb="4" eb="7">
      <t>ハイケイショク</t>
    </rPh>
    <rPh sb="7" eb="9">
      <t>ヒョウジ</t>
    </rPh>
    <rPh sb="9" eb="11">
      <t>キノウ</t>
    </rPh>
    <phoneticPr fontId="2"/>
  </si>
  <si>
    <t>見え方の文字色表示機能</t>
    <rPh sb="0" eb="1">
      <t>ミ</t>
    </rPh>
    <rPh sb="2" eb="3">
      <t>カタ</t>
    </rPh>
    <rPh sb="4" eb="7">
      <t>モジショク</t>
    </rPh>
    <rPh sb="7" eb="9">
      <t>ヒョウジ</t>
    </rPh>
    <rPh sb="9" eb="11">
      <t>キノウ</t>
    </rPh>
    <phoneticPr fontId="2"/>
  </si>
  <si>
    <t>文字色変更機能</t>
    <rPh sb="0" eb="3">
      <t>モジショク</t>
    </rPh>
    <rPh sb="3" eb="5">
      <t>ヘンコウ</t>
    </rPh>
    <rPh sb="5" eb="7">
      <t>キノウ</t>
    </rPh>
    <phoneticPr fontId="2"/>
  </si>
  <si>
    <t>行動一覧表示機能</t>
    <rPh sb="0" eb="2">
      <t>コウドウ</t>
    </rPh>
    <rPh sb="2" eb="4">
      <t>イチラン</t>
    </rPh>
    <rPh sb="4" eb="6">
      <t>ヒョウジ</t>
    </rPh>
    <rPh sb="6" eb="8">
      <t>キノウ</t>
    </rPh>
    <phoneticPr fontId="2"/>
  </si>
  <si>
    <t>行動一覧入れ替え機能（上へ移動）</t>
    <rPh sb="0" eb="2">
      <t>コウドウ</t>
    </rPh>
    <rPh sb="2" eb="4">
      <t>イチラン</t>
    </rPh>
    <rPh sb="4" eb="5">
      <t>イ</t>
    </rPh>
    <rPh sb="6" eb="7">
      <t>カ</t>
    </rPh>
    <rPh sb="8" eb="10">
      <t>キノウ</t>
    </rPh>
    <rPh sb="11" eb="12">
      <t>ウエ</t>
    </rPh>
    <rPh sb="13" eb="15">
      <t>イドウ</t>
    </rPh>
    <phoneticPr fontId="2"/>
  </si>
  <si>
    <t>行動一覧入れ替え機能（下へ移動）</t>
    <rPh sb="0" eb="2">
      <t>コウドウ</t>
    </rPh>
    <rPh sb="2" eb="4">
      <t>イチラン</t>
    </rPh>
    <rPh sb="4" eb="5">
      <t>イ</t>
    </rPh>
    <rPh sb="6" eb="7">
      <t>カ</t>
    </rPh>
    <rPh sb="8" eb="10">
      <t>キノウ</t>
    </rPh>
    <rPh sb="11" eb="12">
      <t>シタ</t>
    </rPh>
    <rPh sb="13" eb="15">
      <t>イドウ</t>
    </rPh>
    <phoneticPr fontId="2"/>
  </si>
  <si>
    <t>行動一覧削除機能</t>
    <rPh sb="0" eb="2">
      <t>コウドウ</t>
    </rPh>
    <rPh sb="2" eb="4">
      <t>イチラン</t>
    </rPh>
    <rPh sb="4" eb="6">
      <t>サクジョ</t>
    </rPh>
    <rPh sb="6" eb="8">
      <t>キノウ</t>
    </rPh>
    <phoneticPr fontId="2"/>
  </si>
  <si>
    <t>行動および行先の文字列を結合してリストに追加する</t>
    <rPh sb="0" eb="2">
      <t>コウドウ</t>
    </rPh>
    <rPh sb="5" eb="7">
      <t>イキサキ</t>
    </rPh>
    <rPh sb="8" eb="11">
      <t>モジレツ</t>
    </rPh>
    <rPh sb="12" eb="14">
      <t>ケツゴウ</t>
    </rPh>
    <rPh sb="20" eb="22">
      <t>ツイカ</t>
    </rPh>
    <phoneticPr fontId="2"/>
  </si>
  <si>
    <t>行動一覧保存機能</t>
    <rPh sb="0" eb="2">
      <t>コウドウ</t>
    </rPh>
    <rPh sb="2" eb="4">
      <t>イチラン</t>
    </rPh>
    <rPh sb="4" eb="6">
      <t>ホゾン</t>
    </rPh>
    <rPh sb="6" eb="8">
      <t>キノウ</t>
    </rPh>
    <phoneticPr fontId="2"/>
  </si>
  <si>
    <t>現在時刻表示機能</t>
    <rPh sb="0" eb="4">
      <t>ゲンザイジコク</t>
    </rPh>
    <rPh sb="4" eb="6">
      <t>ヒョウジ</t>
    </rPh>
    <rPh sb="6" eb="8">
      <t>キノウ</t>
    </rPh>
    <phoneticPr fontId="2"/>
  </si>
  <si>
    <t>出社状態の登録機能</t>
    <rPh sb="0" eb="2">
      <t>シュッシャ</t>
    </rPh>
    <rPh sb="2" eb="4">
      <t>ジョウタイ</t>
    </rPh>
    <rPh sb="5" eb="7">
      <t>トウロク</t>
    </rPh>
    <rPh sb="7" eb="9">
      <t>キノウ</t>
    </rPh>
    <phoneticPr fontId="2"/>
  </si>
  <si>
    <t>テレワーク出社の登録機能</t>
    <rPh sb="5" eb="7">
      <t>シュッシャ</t>
    </rPh>
    <rPh sb="8" eb="10">
      <t>トウロク</t>
    </rPh>
    <rPh sb="10" eb="12">
      <t>キノウ</t>
    </rPh>
    <phoneticPr fontId="2"/>
  </si>
  <si>
    <t>帰宅の登録機能</t>
    <rPh sb="0" eb="2">
      <t>キタク</t>
    </rPh>
    <rPh sb="3" eb="5">
      <t>トウロク</t>
    </rPh>
    <rPh sb="5" eb="7">
      <t>キノウ</t>
    </rPh>
    <phoneticPr fontId="2"/>
  </si>
  <si>
    <t>行動ボタン表示機能</t>
    <rPh sb="0" eb="2">
      <t>コウドウ</t>
    </rPh>
    <rPh sb="5" eb="7">
      <t>ヒョウジ</t>
    </rPh>
    <rPh sb="7" eb="9">
      <t>キノウ</t>
    </rPh>
    <phoneticPr fontId="2"/>
  </si>
  <si>
    <t>行動ボタン行動名表示機能</t>
    <rPh sb="0" eb="2">
      <t>コウドウ</t>
    </rPh>
    <rPh sb="5" eb="8">
      <t>コウドウメイ</t>
    </rPh>
    <rPh sb="8" eb="10">
      <t>ヒョウジ</t>
    </rPh>
    <rPh sb="10" eb="12">
      <t>キノウ</t>
    </rPh>
    <phoneticPr fontId="2"/>
  </si>
  <si>
    <t>行動ボタン入力機能</t>
    <rPh sb="0" eb="2">
      <t>コウドウ</t>
    </rPh>
    <rPh sb="5" eb="7">
      <t>ニュウリョク</t>
    </rPh>
    <rPh sb="7" eb="9">
      <t>キノウ</t>
    </rPh>
    <phoneticPr fontId="2"/>
  </si>
  <si>
    <t>行先ボタン表示切替機能</t>
    <rPh sb="5" eb="7">
      <t>ヒョウジ</t>
    </rPh>
    <rPh sb="7" eb="9">
      <t>キリカエ</t>
    </rPh>
    <rPh sb="9" eb="11">
      <t>キノウ</t>
    </rPh>
    <phoneticPr fontId="2"/>
  </si>
  <si>
    <t>行先ボタン表示機能</t>
    <rPh sb="5" eb="7">
      <t>ヒョウジ</t>
    </rPh>
    <rPh sb="7" eb="9">
      <t>キノウ</t>
    </rPh>
    <phoneticPr fontId="2"/>
  </si>
  <si>
    <t>行先ボタン行動名表示機能</t>
    <rPh sb="5" eb="8">
      <t>コウドウメイ</t>
    </rPh>
    <rPh sb="8" eb="10">
      <t>ヒョウジ</t>
    </rPh>
    <rPh sb="10" eb="12">
      <t>キノウ</t>
    </rPh>
    <phoneticPr fontId="2"/>
  </si>
  <si>
    <t>行先ボタン入力機能</t>
    <rPh sb="5" eb="7">
      <t>ニュウリョク</t>
    </rPh>
    <rPh sb="7" eb="9">
      <t>キノウ</t>
    </rPh>
    <phoneticPr fontId="2"/>
  </si>
  <si>
    <t>表示/非表示の切り替え時に内容を保存する</t>
    <rPh sb="0" eb="2">
      <t>ヒョウジ</t>
    </rPh>
    <rPh sb="3" eb="6">
      <t>ヒヒョウジ</t>
    </rPh>
    <rPh sb="7" eb="8">
      <t>キ</t>
    </rPh>
    <rPh sb="9" eb="10">
      <t>カ</t>
    </rPh>
    <rPh sb="11" eb="12">
      <t>ジ</t>
    </rPh>
    <rPh sb="13" eb="15">
      <t>ナイヨウ</t>
    </rPh>
    <rPh sb="16" eb="18">
      <t>ホゾン</t>
    </rPh>
    <phoneticPr fontId="2"/>
  </si>
  <si>
    <t>登録ボタン・↑・↓・削除押下時に内容を保存する</t>
    <rPh sb="0" eb="2">
      <t>トウロク</t>
    </rPh>
    <rPh sb="10" eb="12">
      <t>サクジョ</t>
    </rPh>
    <rPh sb="12" eb="15">
      <t>オウカジ</t>
    </rPh>
    <rPh sb="16" eb="18">
      <t>ナイヨウ</t>
    </rPh>
    <rPh sb="19" eb="21">
      <t>ホゾン</t>
    </rPh>
    <phoneticPr fontId="2"/>
  </si>
  <si>
    <t>行動および行先の値を見え方に反映する</t>
    <rPh sb="0" eb="2">
      <t>コウドウ</t>
    </rPh>
    <rPh sb="5" eb="7">
      <t>イキサキ</t>
    </rPh>
    <rPh sb="8" eb="9">
      <t>アタイ</t>
    </rPh>
    <rPh sb="10" eb="11">
      <t>ミ</t>
    </rPh>
    <rPh sb="12" eb="13">
      <t>カタ</t>
    </rPh>
    <rPh sb="14" eb="16">
      <t>ハンエイ</t>
    </rPh>
    <phoneticPr fontId="2"/>
  </si>
  <si>
    <t>見え方の背景色を変更する</t>
    <rPh sb="0" eb="1">
      <t>ミ</t>
    </rPh>
    <rPh sb="2" eb="3">
      <t>カタ</t>
    </rPh>
    <rPh sb="4" eb="7">
      <t>ハイケイショク</t>
    </rPh>
    <rPh sb="8" eb="10">
      <t>ヘンコウ</t>
    </rPh>
    <phoneticPr fontId="2"/>
  </si>
  <si>
    <t>見え方の文字色を変更する</t>
    <rPh sb="0" eb="1">
      <t>ミ</t>
    </rPh>
    <rPh sb="2" eb="3">
      <t>カタ</t>
    </rPh>
    <rPh sb="4" eb="6">
      <t>モジ</t>
    </rPh>
    <rPh sb="6" eb="7">
      <t>イロ</t>
    </rPh>
    <rPh sb="8" eb="10">
      <t>ヘンコウ</t>
    </rPh>
    <phoneticPr fontId="2"/>
  </si>
  <si>
    <t>カラーピッカーなどを表示し背景色を選択する</t>
    <rPh sb="10" eb="12">
      <t>ヒョウジ</t>
    </rPh>
    <rPh sb="13" eb="15">
      <t>ハイケイ</t>
    </rPh>
    <rPh sb="15" eb="16">
      <t>イロ</t>
    </rPh>
    <rPh sb="17" eb="19">
      <t>センタク</t>
    </rPh>
    <phoneticPr fontId="2"/>
  </si>
  <si>
    <t>カラーピッカーなどを表示し文字色を選択する</t>
    <rPh sb="10" eb="12">
      <t>ヒョウジ</t>
    </rPh>
    <rPh sb="13" eb="15">
      <t>モジ</t>
    </rPh>
    <rPh sb="15" eb="16">
      <t>イロ</t>
    </rPh>
    <rPh sb="17" eb="19">
      <t>センタク</t>
    </rPh>
    <phoneticPr fontId="2"/>
  </si>
  <si>
    <t>行動および行先の文字列を結合して行動一覧にリスト表示する</t>
    <rPh sb="5" eb="7">
      <t>イキサキ</t>
    </rPh>
    <rPh sb="8" eb="11">
      <t>モジレツ</t>
    </rPh>
    <rPh sb="12" eb="14">
      <t>ケツゴウ</t>
    </rPh>
    <rPh sb="16" eb="18">
      <t>コウドウ</t>
    </rPh>
    <rPh sb="18" eb="20">
      <t>イチラン</t>
    </rPh>
    <rPh sb="24" eb="26">
      <t>ヒョウジ</t>
    </rPh>
    <phoneticPr fontId="2"/>
  </si>
  <si>
    <t>メイン画面で選択された氏名を引継ぎ表示する</t>
    <rPh sb="3" eb="5">
      <t>ガメン</t>
    </rPh>
    <rPh sb="6" eb="8">
      <t>センタク</t>
    </rPh>
    <rPh sb="11" eb="13">
      <t>シメイ</t>
    </rPh>
    <rPh sb="14" eb="16">
      <t>ヒキツ</t>
    </rPh>
    <rPh sb="17" eb="19">
      <t>ヒョウジ</t>
    </rPh>
    <phoneticPr fontId="2"/>
  </si>
  <si>
    <t>本日の日付を表示する</t>
    <rPh sb="0" eb="2">
      <t>ホンジツ</t>
    </rPh>
    <rPh sb="3" eb="5">
      <t>ヒヅケ</t>
    </rPh>
    <rPh sb="6" eb="8">
      <t>ヒョウジ</t>
    </rPh>
    <phoneticPr fontId="2"/>
  </si>
  <si>
    <t>現在の時刻を表示する（1秒ごとに更新)</t>
    <rPh sb="0" eb="2">
      <t>ゲンザイ</t>
    </rPh>
    <rPh sb="3" eb="5">
      <t>ジコク</t>
    </rPh>
    <rPh sb="6" eb="8">
      <t>ヒョウジ</t>
    </rPh>
    <rPh sb="12" eb="13">
      <t>ビョウ</t>
    </rPh>
    <rPh sb="16" eb="18">
      <t>コウシン</t>
    </rPh>
    <phoneticPr fontId="2"/>
  </si>
  <si>
    <t>当該従業員に対するステータスを出社に切り替える</t>
    <rPh sb="0" eb="2">
      <t>トウガイ</t>
    </rPh>
    <rPh sb="2" eb="5">
      <t>ジュウギョウイン</t>
    </rPh>
    <rPh sb="6" eb="7">
      <t>タイ</t>
    </rPh>
    <rPh sb="15" eb="17">
      <t>シュッシャ</t>
    </rPh>
    <rPh sb="18" eb="19">
      <t>キ</t>
    </rPh>
    <rPh sb="20" eb="21">
      <t>カ</t>
    </rPh>
    <phoneticPr fontId="2"/>
  </si>
  <si>
    <t>当該従業員に対するステータスをテレワーク出社に切り替える</t>
    <rPh sb="0" eb="2">
      <t>トウガイ</t>
    </rPh>
    <rPh sb="2" eb="5">
      <t>ジュウギョウイン</t>
    </rPh>
    <rPh sb="6" eb="7">
      <t>タイ</t>
    </rPh>
    <rPh sb="20" eb="22">
      <t>シュッシャ</t>
    </rPh>
    <rPh sb="23" eb="24">
      <t>キ</t>
    </rPh>
    <rPh sb="25" eb="26">
      <t>カ</t>
    </rPh>
    <phoneticPr fontId="2"/>
  </si>
  <si>
    <t>当該従業員に対するステータスを帰宅に切り替える</t>
    <rPh sb="0" eb="2">
      <t>トウガイ</t>
    </rPh>
    <rPh sb="2" eb="5">
      <t>ジュウギョウイン</t>
    </rPh>
    <rPh sb="6" eb="7">
      <t>タイ</t>
    </rPh>
    <rPh sb="15" eb="17">
      <t>キタク</t>
    </rPh>
    <rPh sb="18" eb="19">
      <t>キ</t>
    </rPh>
    <rPh sb="20" eb="21">
      <t>カ</t>
    </rPh>
    <phoneticPr fontId="2"/>
  </si>
  <si>
    <t>行動ボタンを動的に作成する</t>
    <rPh sb="0" eb="2">
      <t>コウドウ</t>
    </rPh>
    <rPh sb="6" eb="8">
      <t>ドウテキ</t>
    </rPh>
    <rPh sb="9" eb="11">
      <t>サクセイ</t>
    </rPh>
    <phoneticPr fontId="2"/>
  </si>
  <si>
    <t>登録された行動から行動内容をボタン上に表示する</t>
    <rPh sb="0" eb="2">
      <t>トウロク</t>
    </rPh>
    <rPh sb="5" eb="7">
      <t>コウドウ</t>
    </rPh>
    <rPh sb="9" eb="11">
      <t>コウドウ</t>
    </rPh>
    <rPh sb="11" eb="13">
      <t>ナイヨウ</t>
    </rPh>
    <rPh sb="17" eb="18">
      <t>ジョウ</t>
    </rPh>
    <rPh sb="19" eb="21">
      <t>ヒョウジ</t>
    </rPh>
    <phoneticPr fontId="2"/>
  </si>
  <si>
    <t>行動ボタン押下時に該当する氏名の行動内容を切り替える</t>
    <rPh sb="0" eb="2">
      <t>コウドウ</t>
    </rPh>
    <rPh sb="5" eb="8">
      <t>オウカジ</t>
    </rPh>
    <rPh sb="9" eb="11">
      <t>ガイトウ</t>
    </rPh>
    <rPh sb="13" eb="15">
      <t>シメイ</t>
    </rPh>
    <rPh sb="16" eb="18">
      <t>コウドウ</t>
    </rPh>
    <rPh sb="18" eb="20">
      <t>ナイヨウ</t>
    </rPh>
    <rPh sb="21" eb="22">
      <t>キ</t>
    </rPh>
    <rPh sb="23" eb="24">
      <t>カ</t>
    </rPh>
    <phoneticPr fontId="2"/>
  </si>
  <si>
    <t>行先ボタンを選択された行動に応じて切り替える</t>
    <rPh sb="0" eb="2">
      <t>イキサキ</t>
    </rPh>
    <rPh sb="6" eb="8">
      <t>センタク</t>
    </rPh>
    <rPh sb="11" eb="13">
      <t>コウドウ</t>
    </rPh>
    <rPh sb="14" eb="15">
      <t>オウ</t>
    </rPh>
    <rPh sb="17" eb="18">
      <t>キ</t>
    </rPh>
    <rPh sb="19" eb="20">
      <t>カ</t>
    </rPh>
    <phoneticPr fontId="2"/>
  </si>
  <si>
    <t>行先ボタンを動的に作成する</t>
    <rPh sb="0" eb="2">
      <t>イキサキ</t>
    </rPh>
    <rPh sb="6" eb="8">
      <t>ドウテキ</t>
    </rPh>
    <rPh sb="9" eb="11">
      <t>サクセイ</t>
    </rPh>
    <phoneticPr fontId="2"/>
  </si>
  <si>
    <t>登録された行先内容から行先内容をボタン上に表示する</t>
    <rPh sb="0" eb="2">
      <t>トウロク</t>
    </rPh>
    <rPh sb="5" eb="7">
      <t>イキサキ</t>
    </rPh>
    <rPh sb="7" eb="9">
      <t>ナイヨウ</t>
    </rPh>
    <rPh sb="11" eb="13">
      <t>イキサキ</t>
    </rPh>
    <rPh sb="13" eb="15">
      <t>ナイヨウ</t>
    </rPh>
    <rPh sb="19" eb="20">
      <t>ジョウ</t>
    </rPh>
    <rPh sb="21" eb="23">
      <t>ヒョウジ</t>
    </rPh>
    <phoneticPr fontId="2"/>
  </si>
  <si>
    <t>行先ボタン押下時に該当する氏名の行先を切り替える</t>
    <rPh sb="0" eb="2">
      <t>イキサキ</t>
    </rPh>
    <rPh sb="5" eb="8">
      <t>オウカジ</t>
    </rPh>
    <rPh sb="9" eb="11">
      <t>ガイトウ</t>
    </rPh>
    <rPh sb="13" eb="15">
      <t>シメイ</t>
    </rPh>
    <rPh sb="16" eb="18">
      <t>イキサキ</t>
    </rPh>
    <rPh sb="19" eb="20">
      <t>キ</t>
    </rPh>
    <rPh sb="21" eb="22">
      <t>カ</t>
    </rPh>
    <phoneticPr fontId="2"/>
  </si>
  <si>
    <t>時間入力（時間）画面</t>
    <rPh sb="0" eb="2">
      <t>ジカン</t>
    </rPh>
    <rPh sb="2" eb="4">
      <t>ニュウリョク</t>
    </rPh>
    <rPh sb="5" eb="7">
      <t>ジカン</t>
    </rPh>
    <rPh sb="8" eb="10">
      <t>ガメン</t>
    </rPh>
    <phoneticPr fontId="2"/>
  </si>
  <si>
    <t>時間入力（時）画面</t>
    <rPh sb="0" eb="2">
      <t>ジカン</t>
    </rPh>
    <rPh sb="2" eb="4">
      <t>ニュウリョク</t>
    </rPh>
    <rPh sb="5" eb="6">
      <t>ジ</t>
    </rPh>
    <rPh sb="7" eb="9">
      <t>ガメン</t>
    </rPh>
    <phoneticPr fontId="2"/>
  </si>
  <si>
    <t>時間入力（分）画面</t>
    <rPh sb="0" eb="2">
      <t>ジカン</t>
    </rPh>
    <rPh sb="2" eb="4">
      <t>ニュウリョク</t>
    </rPh>
    <rPh sb="5" eb="6">
      <t>フン</t>
    </rPh>
    <rPh sb="7" eb="9">
      <t>ガメン</t>
    </rPh>
    <phoneticPr fontId="2"/>
  </si>
  <si>
    <t>日付(from)表示機能</t>
    <rPh sb="0" eb="2">
      <t>ヒヅケ</t>
    </rPh>
    <rPh sb="8" eb="10">
      <t>ヒョウジ</t>
    </rPh>
    <rPh sb="10" eb="12">
      <t>キノウ</t>
    </rPh>
    <phoneticPr fontId="2"/>
  </si>
  <si>
    <t>日付(from)入力機能</t>
    <rPh sb="0" eb="2">
      <t>ヒヅケ</t>
    </rPh>
    <rPh sb="8" eb="10">
      <t>ニュウリョク</t>
    </rPh>
    <rPh sb="10" eb="12">
      <t>キノウ</t>
    </rPh>
    <phoneticPr fontId="2"/>
  </si>
  <si>
    <t>時間(from)表示機能</t>
    <rPh sb="0" eb="2">
      <t>ジカン</t>
    </rPh>
    <rPh sb="8" eb="10">
      <t>ヒョウジ</t>
    </rPh>
    <rPh sb="10" eb="12">
      <t>キノウ</t>
    </rPh>
    <phoneticPr fontId="2"/>
  </si>
  <si>
    <t>時間(from)入力機能</t>
    <rPh sb="0" eb="2">
      <t>ジカン</t>
    </rPh>
    <rPh sb="8" eb="10">
      <t>ニュウリョク</t>
    </rPh>
    <rPh sb="10" eb="12">
      <t>キノウ</t>
    </rPh>
    <phoneticPr fontId="2"/>
  </si>
  <si>
    <t>分(from)入力機能</t>
    <rPh sb="0" eb="1">
      <t>フン</t>
    </rPh>
    <rPh sb="7" eb="9">
      <t>ニュウリョク</t>
    </rPh>
    <rPh sb="9" eb="11">
      <t>キノウ</t>
    </rPh>
    <phoneticPr fontId="2"/>
  </si>
  <si>
    <t>開始側の日付を受け付ける</t>
    <rPh sb="0" eb="3">
      <t>カイシガワ</t>
    </rPh>
    <rPh sb="4" eb="6">
      <t>ヒヅケ</t>
    </rPh>
    <rPh sb="7" eb="8">
      <t>ウ</t>
    </rPh>
    <rPh sb="9" eb="10">
      <t>ツ</t>
    </rPh>
    <phoneticPr fontId="2"/>
  </si>
  <si>
    <t>登録されている場合、登録されている開始側の日付を表示する</t>
    <rPh sb="0" eb="2">
      <t>トウロク</t>
    </rPh>
    <rPh sb="7" eb="9">
      <t>バアイ</t>
    </rPh>
    <rPh sb="10" eb="12">
      <t>トウロク</t>
    </rPh>
    <rPh sb="17" eb="19">
      <t>カイシ</t>
    </rPh>
    <rPh sb="19" eb="20">
      <t>ガワ</t>
    </rPh>
    <rPh sb="21" eb="23">
      <t>ヒヅケ</t>
    </rPh>
    <rPh sb="24" eb="26">
      <t>ヒョウジ</t>
    </rPh>
    <phoneticPr fontId="2"/>
  </si>
  <si>
    <t>登録されている場合、登録されている開始側の時間を表示する</t>
    <rPh sb="0" eb="2">
      <t>トウロク</t>
    </rPh>
    <rPh sb="7" eb="9">
      <t>バアイ</t>
    </rPh>
    <rPh sb="10" eb="12">
      <t>トウロク</t>
    </rPh>
    <rPh sb="17" eb="19">
      <t>カイシ</t>
    </rPh>
    <rPh sb="19" eb="20">
      <t>ガワ</t>
    </rPh>
    <rPh sb="21" eb="23">
      <t>ジカン</t>
    </rPh>
    <rPh sb="24" eb="26">
      <t>ヒョウジ</t>
    </rPh>
    <phoneticPr fontId="2"/>
  </si>
  <si>
    <t>登録されている場合、登録されている開始側の分を表示する</t>
    <rPh sb="0" eb="2">
      <t>トウロク</t>
    </rPh>
    <rPh sb="7" eb="9">
      <t>バアイ</t>
    </rPh>
    <rPh sb="10" eb="12">
      <t>トウロク</t>
    </rPh>
    <rPh sb="17" eb="19">
      <t>カイシ</t>
    </rPh>
    <rPh sb="19" eb="20">
      <t>ガワ</t>
    </rPh>
    <rPh sb="21" eb="22">
      <t>フン</t>
    </rPh>
    <rPh sb="23" eb="25">
      <t>ヒョウジ</t>
    </rPh>
    <phoneticPr fontId="2"/>
  </si>
  <si>
    <t>分(from)表示機能</t>
    <rPh sb="0" eb="1">
      <t>フン</t>
    </rPh>
    <rPh sb="8" eb="9">
      <t>ジ</t>
    </rPh>
    <rPh sb="9" eb="11">
      <t>キノウ</t>
    </rPh>
    <phoneticPr fontId="2"/>
  </si>
  <si>
    <t>確定機能</t>
    <rPh sb="0" eb="2">
      <t>カクテイ</t>
    </rPh>
    <rPh sb="2" eb="4">
      <t>キノウ</t>
    </rPh>
    <phoneticPr fontId="2"/>
  </si>
  <si>
    <t>"-"入力機能</t>
    <rPh sb="3" eb="5">
      <t>ニュウリョク</t>
    </rPh>
    <rPh sb="5" eb="7">
      <t>キノウ</t>
    </rPh>
    <phoneticPr fontId="2"/>
  </si>
  <si>
    <t>"0"-"23"入力機能</t>
    <rPh sb="8" eb="10">
      <t>ニュウリョク</t>
    </rPh>
    <rPh sb="10" eb="12">
      <t>キノウ</t>
    </rPh>
    <phoneticPr fontId="2"/>
  </si>
  <si>
    <t>閉じる機能</t>
    <rPh sb="0" eb="1">
      <t>ト</t>
    </rPh>
    <rPh sb="3" eb="5">
      <t>キノウ</t>
    </rPh>
    <phoneticPr fontId="2"/>
  </si>
  <si>
    <t>No</t>
    <phoneticPr fontId="2"/>
  </si>
  <si>
    <t>"0"-"59"入力機能</t>
    <rPh sb="8" eb="10">
      <t>ニュウリョク</t>
    </rPh>
    <rPh sb="10" eb="12">
      <t>キノウ</t>
    </rPh>
    <phoneticPr fontId="2"/>
  </si>
  <si>
    <t>手書き入力機能</t>
    <rPh sb="0" eb="2">
      <t>テガ</t>
    </rPh>
    <rPh sb="3" eb="5">
      <t>ニュウリョク</t>
    </rPh>
    <rPh sb="5" eb="7">
      <t>キノウ</t>
    </rPh>
    <phoneticPr fontId="2"/>
  </si>
  <si>
    <t>S0007-2へ画面遷移する</t>
    <rPh sb="8" eb="10">
      <t>ガメン</t>
    </rPh>
    <rPh sb="10" eb="12">
      <t>センイ</t>
    </rPh>
    <phoneticPr fontId="2"/>
  </si>
  <si>
    <t>S0007-3へ画面遷移する</t>
    <rPh sb="8" eb="10">
      <t>ガメン</t>
    </rPh>
    <rPh sb="10" eb="12">
      <t>センイ</t>
    </rPh>
    <phoneticPr fontId="2"/>
  </si>
  <si>
    <t>入力された情報を確定し登録する</t>
    <rPh sb="0" eb="2">
      <t>ニュウリョク</t>
    </rPh>
    <rPh sb="5" eb="7">
      <t>ジョウホウ</t>
    </rPh>
    <rPh sb="8" eb="10">
      <t>カクテイ</t>
    </rPh>
    <rPh sb="11" eb="13">
      <t>トウロク</t>
    </rPh>
    <phoneticPr fontId="2"/>
  </si>
  <si>
    <t>確定と同時に値を引継ぎ前画面へ戻る</t>
    <rPh sb="0" eb="2">
      <t>カクテイ</t>
    </rPh>
    <rPh sb="3" eb="5">
      <t>ドウジ</t>
    </rPh>
    <rPh sb="6" eb="7">
      <t>アタイ</t>
    </rPh>
    <rPh sb="8" eb="10">
      <t>ヒキツ</t>
    </rPh>
    <rPh sb="11" eb="12">
      <t>ゼン</t>
    </rPh>
    <rPh sb="12" eb="14">
      <t>ガメン</t>
    </rPh>
    <rPh sb="15" eb="16">
      <t>モド</t>
    </rPh>
    <phoneticPr fontId="2"/>
  </si>
  <si>
    <t>一度入力された時間を消す</t>
    <rPh sb="0" eb="2">
      <t>イチド</t>
    </rPh>
    <rPh sb="2" eb="4">
      <t>ニュウリョク</t>
    </rPh>
    <rPh sb="7" eb="9">
      <t>ジカン</t>
    </rPh>
    <rPh sb="10" eb="11">
      <t>ケ</t>
    </rPh>
    <phoneticPr fontId="2"/>
  </si>
  <si>
    <t>"0"時～"23"時までの該当する時間を入力する</t>
    <rPh sb="3" eb="4">
      <t>ジ</t>
    </rPh>
    <rPh sb="9" eb="10">
      <t>ジ</t>
    </rPh>
    <rPh sb="13" eb="15">
      <t>ガイトウ</t>
    </rPh>
    <rPh sb="17" eb="19">
      <t>ジカン</t>
    </rPh>
    <rPh sb="20" eb="22">
      <t>ニュウリョク</t>
    </rPh>
    <phoneticPr fontId="2"/>
  </si>
  <si>
    <t>"0"分～"59"分までの該当する時間を入力する</t>
    <rPh sb="3" eb="4">
      <t>フン</t>
    </rPh>
    <rPh sb="9" eb="10">
      <t>フン</t>
    </rPh>
    <rPh sb="13" eb="15">
      <t>ガイトウ</t>
    </rPh>
    <rPh sb="17" eb="19">
      <t>ジカン</t>
    </rPh>
    <rPh sb="20" eb="22">
      <t>ニュウリョク</t>
    </rPh>
    <phoneticPr fontId="2"/>
  </si>
  <si>
    <t>備考の手書き入力を受け付ける</t>
    <rPh sb="0" eb="2">
      <t>ビコウ</t>
    </rPh>
    <rPh sb="3" eb="5">
      <t>テガ</t>
    </rPh>
    <rPh sb="6" eb="8">
      <t>ニュウリョク</t>
    </rPh>
    <rPh sb="9" eb="10">
      <t>ウ</t>
    </rPh>
    <rPh sb="11" eb="12">
      <t>ツ</t>
    </rPh>
    <phoneticPr fontId="2"/>
  </si>
  <si>
    <t>備考の内容を確定する機能</t>
    <rPh sb="0" eb="2">
      <t>ビコウ</t>
    </rPh>
    <rPh sb="3" eb="5">
      <t>ナイヨウ</t>
    </rPh>
    <rPh sb="6" eb="8">
      <t>カクテイ</t>
    </rPh>
    <rPh sb="10" eb="12">
      <t>キノウ</t>
    </rPh>
    <phoneticPr fontId="2"/>
  </si>
  <si>
    <t>データの保管場所ファイル選択機能</t>
    <rPh sb="4" eb="8">
      <t>ホカンバショ</t>
    </rPh>
    <rPh sb="12" eb="14">
      <t>センタク</t>
    </rPh>
    <rPh sb="14" eb="16">
      <t>キノウ</t>
    </rPh>
    <phoneticPr fontId="2"/>
  </si>
  <si>
    <t>入力内容を確定する機能</t>
    <rPh sb="0" eb="2">
      <t>ニュウリョク</t>
    </rPh>
    <rPh sb="2" eb="4">
      <t>ナイヨウ</t>
    </rPh>
    <rPh sb="5" eb="7">
      <t>カクテイ</t>
    </rPh>
    <rPh sb="9" eb="11">
      <t>キノウ</t>
    </rPh>
    <phoneticPr fontId="2"/>
  </si>
  <si>
    <t>F0012</t>
  </si>
  <si>
    <t>F0013</t>
  </si>
  <si>
    <t>F0014</t>
  </si>
  <si>
    <t>F0015</t>
  </si>
  <si>
    <t>F0016</t>
  </si>
  <si>
    <t>F0017</t>
  </si>
  <si>
    <t>F0018</t>
  </si>
  <si>
    <t>F0019</t>
  </si>
  <si>
    <t>F0020</t>
  </si>
  <si>
    <t>F0021</t>
  </si>
  <si>
    <t>F0022</t>
  </si>
  <si>
    <t>F0023</t>
  </si>
  <si>
    <t>F0024</t>
  </si>
  <si>
    <t>F0025</t>
  </si>
  <si>
    <t>F0026</t>
  </si>
  <si>
    <t>F0027</t>
  </si>
  <si>
    <t>F0028</t>
  </si>
  <si>
    <t>F0029</t>
  </si>
  <si>
    <t>F0030</t>
  </si>
  <si>
    <t>F0031</t>
  </si>
  <si>
    <t>F0032</t>
  </si>
  <si>
    <t>F0033</t>
  </si>
  <si>
    <t>F0034</t>
  </si>
  <si>
    <t>F0035</t>
  </si>
  <si>
    <t>F0036</t>
  </si>
  <si>
    <t>F0037</t>
  </si>
  <si>
    <t>F0038</t>
  </si>
  <si>
    <t>F0039</t>
  </si>
  <si>
    <t>F0040</t>
  </si>
  <si>
    <t>F0041</t>
  </si>
  <si>
    <t>F0042</t>
  </si>
  <si>
    <t>F0043</t>
  </si>
  <si>
    <t>F0044</t>
  </si>
  <si>
    <t>F0045</t>
  </si>
  <si>
    <t>F0046</t>
  </si>
  <si>
    <t>F0047</t>
  </si>
  <si>
    <t>F0048</t>
  </si>
  <si>
    <t>F0049</t>
  </si>
  <si>
    <t>F0050</t>
  </si>
  <si>
    <t>F0051</t>
  </si>
  <si>
    <t>F0052</t>
  </si>
  <si>
    <t>F0053</t>
  </si>
  <si>
    <t>F0054</t>
  </si>
  <si>
    <t>F0055</t>
  </si>
  <si>
    <t>F0056</t>
  </si>
  <si>
    <t>F0057</t>
  </si>
  <si>
    <t>F0058</t>
  </si>
  <si>
    <t>F0059</t>
  </si>
  <si>
    <t>F0060</t>
  </si>
  <si>
    <t>F0061</t>
  </si>
  <si>
    <t>F0062</t>
  </si>
  <si>
    <t>F0063</t>
  </si>
  <si>
    <t>F0064</t>
  </si>
  <si>
    <t>F0065</t>
  </si>
  <si>
    <t>F0066</t>
  </si>
  <si>
    <t>F0067</t>
  </si>
  <si>
    <t>F0068</t>
  </si>
  <si>
    <t>F0069</t>
  </si>
  <si>
    <t>F0070</t>
  </si>
  <si>
    <t>F0071</t>
  </si>
  <si>
    <t>F0072</t>
  </si>
  <si>
    <t>F0073</t>
  </si>
  <si>
    <t>F0074</t>
  </si>
  <si>
    <t>データの保管場所を選択する機能</t>
    <rPh sb="4" eb="6">
      <t>ホカン</t>
    </rPh>
    <rPh sb="6" eb="8">
      <t>バショ</t>
    </rPh>
    <rPh sb="9" eb="11">
      <t>センタク</t>
    </rPh>
    <rPh sb="13" eb="15">
      <t>キノウ</t>
    </rPh>
    <phoneticPr fontId="2"/>
  </si>
  <si>
    <t>F0075</t>
  </si>
  <si>
    <t>サーバー・クライアント切り替え機能</t>
    <rPh sb="11" eb="12">
      <t>キ</t>
    </rPh>
    <rPh sb="13" eb="14">
      <t>カ</t>
    </rPh>
    <rPh sb="15" eb="17">
      <t>キノウ</t>
    </rPh>
    <phoneticPr fontId="2"/>
  </si>
  <si>
    <t>サーバーモードとクライアントモードの2種類のモードを用意し切り替える</t>
    <rPh sb="19" eb="21">
      <t>シュルイ</t>
    </rPh>
    <rPh sb="26" eb="28">
      <t>ヨウイ</t>
    </rPh>
    <rPh sb="29" eb="30">
      <t>キ</t>
    </rPh>
    <rPh sb="31" eb="32">
      <t>カ</t>
    </rPh>
    <phoneticPr fontId="2"/>
  </si>
  <si>
    <t>受付ポート入力機能</t>
    <rPh sb="0" eb="2">
      <t>ウケツケ</t>
    </rPh>
    <rPh sb="5" eb="7">
      <t>ニュウリョク</t>
    </rPh>
    <rPh sb="7" eb="9">
      <t>キノウ</t>
    </rPh>
    <phoneticPr fontId="2"/>
  </si>
  <si>
    <t>接続先サーバーPC入力機能</t>
    <rPh sb="0" eb="3">
      <t>セツゾクサキ</t>
    </rPh>
    <rPh sb="9" eb="11">
      <t>ニュウリョク</t>
    </rPh>
    <rPh sb="11" eb="13">
      <t>キノウ</t>
    </rPh>
    <phoneticPr fontId="2"/>
  </si>
  <si>
    <t>接続先ポート入力機能</t>
    <rPh sb="0" eb="2">
      <t>セツゾク</t>
    </rPh>
    <rPh sb="2" eb="3">
      <t>サキ</t>
    </rPh>
    <rPh sb="6" eb="8">
      <t>ニュウリョク</t>
    </rPh>
    <rPh sb="8" eb="10">
      <t>キノウ</t>
    </rPh>
    <phoneticPr fontId="2"/>
  </si>
  <si>
    <t>F0076</t>
  </si>
  <si>
    <t>F0077</t>
  </si>
  <si>
    <t>F0078</t>
  </si>
  <si>
    <t>ポート番号の入力を受け付ける</t>
    <rPh sb="3" eb="5">
      <t>バンゴウ</t>
    </rPh>
    <rPh sb="6" eb="8">
      <t>ニュウリョク</t>
    </rPh>
    <rPh sb="9" eb="10">
      <t>ウ</t>
    </rPh>
    <rPh sb="11" eb="12">
      <t>ツ</t>
    </rPh>
    <phoneticPr fontId="2"/>
  </si>
  <si>
    <t>サーバーPCのパスの入力を受け付ける</t>
    <rPh sb="10" eb="12">
      <t>ニュウリョク</t>
    </rPh>
    <rPh sb="13" eb="14">
      <t>ウ</t>
    </rPh>
    <rPh sb="15" eb="16">
      <t>ツ</t>
    </rPh>
    <phoneticPr fontId="2"/>
  </si>
  <si>
    <t>接続先ポート番号の入力を受け付ける</t>
    <rPh sb="0" eb="2">
      <t>セツゾク</t>
    </rPh>
    <rPh sb="2" eb="3">
      <t>サキ</t>
    </rPh>
    <rPh sb="6" eb="8">
      <t>バンゴウ</t>
    </rPh>
    <rPh sb="9" eb="11">
      <t>ニュウリョク</t>
    </rPh>
    <rPh sb="12" eb="13">
      <t>ウ</t>
    </rPh>
    <rPh sb="14" eb="15">
      <t>ツ</t>
    </rPh>
    <phoneticPr fontId="2"/>
  </si>
  <si>
    <t>接続チェック機能</t>
    <rPh sb="0" eb="2">
      <t>セツゾク</t>
    </rPh>
    <rPh sb="6" eb="8">
      <t>キノウ</t>
    </rPh>
    <phoneticPr fontId="2"/>
  </si>
  <si>
    <t>F0079</t>
  </si>
  <si>
    <t>接続確認を行う</t>
    <rPh sb="0" eb="2">
      <t>セツゾク</t>
    </rPh>
    <rPh sb="2" eb="4">
      <t>カクニン</t>
    </rPh>
    <rPh sb="5" eb="6">
      <t>オコナ</t>
    </rPh>
    <phoneticPr fontId="2"/>
  </si>
  <si>
    <t>行先ボード-作業一覧</t>
    <rPh sb="0" eb="2">
      <t>イキサキ</t>
    </rPh>
    <rPh sb="6" eb="8">
      <t>サギョウ</t>
    </rPh>
    <rPh sb="8" eb="10">
      <t>イチラン</t>
    </rPh>
    <phoneticPr fontId="2"/>
  </si>
  <si>
    <t>000003</t>
    <phoneticPr fontId="2"/>
  </si>
  <si>
    <t>外部仕様書</t>
    <rPh sb="0" eb="2">
      <t>ガイブ</t>
    </rPh>
    <rPh sb="2" eb="5">
      <t>シヨウショ</t>
    </rPh>
    <phoneticPr fontId="2"/>
  </si>
  <si>
    <t>内部仕様書</t>
    <rPh sb="0" eb="2">
      <t>ナイブ</t>
    </rPh>
    <rPh sb="2" eb="5">
      <t>シヨウショ</t>
    </rPh>
    <phoneticPr fontId="2"/>
  </si>
  <si>
    <t>テスト仕様書</t>
    <rPh sb="3" eb="6">
      <t>シヨウショ</t>
    </rPh>
    <phoneticPr fontId="2"/>
  </si>
  <si>
    <t>テスト実施</t>
    <rPh sb="3" eb="5">
      <t>ジッシ</t>
    </rPh>
    <phoneticPr fontId="2"/>
  </si>
  <si>
    <t>開発</t>
    <rPh sb="0" eb="2">
      <t>カイハツ</t>
    </rPh>
    <phoneticPr fontId="2"/>
  </si>
  <si>
    <t>複雑度</t>
    <rPh sb="0" eb="2">
      <t>フクザツ</t>
    </rPh>
    <rPh sb="2" eb="3">
      <t>ド</t>
    </rPh>
    <phoneticPr fontId="2"/>
  </si>
  <si>
    <t>中</t>
    <rPh sb="0" eb="1">
      <t>チュウ</t>
    </rPh>
    <phoneticPr fontId="2"/>
  </si>
  <si>
    <t>低</t>
    <rPh sb="0" eb="1">
      <t>テイ</t>
    </rPh>
    <phoneticPr fontId="2"/>
  </si>
  <si>
    <t>外部仕様書</t>
    <rPh sb="0" eb="2">
      <t>ガイブ</t>
    </rPh>
    <rPh sb="2" eb="4">
      <t>シヨウ</t>
    </rPh>
    <rPh sb="4" eb="5">
      <t>ショ</t>
    </rPh>
    <phoneticPr fontId="2"/>
  </si>
  <si>
    <t>マニュアル作成</t>
    <rPh sb="5" eb="7">
      <t>サクセイ</t>
    </rPh>
    <phoneticPr fontId="2"/>
  </si>
  <si>
    <t>高</t>
    <rPh sb="0" eb="1">
      <t>コウ</t>
    </rPh>
    <phoneticPr fontId="2"/>
  </si>
  <si>
    <t>原単位</t>
    <rPh sb="0" eb="3">
      <t>ゲンタンイ</t>
    </rPh>
    <phoneticPr fontId="2"/>
  </si>
  <si>
    <t>000004</t>
    <phoneticPr fontId="2"/>
  </si>
  <si>
    <t>工数(人月)</t>
    <rPh sb="0" eb="2">
      <t>コウスウ</t>
    </rPh>
    <rPh sb="3" eb="5">
      <t>ニンゲツ</t>
    </rPh>
    <phoneticPr fontId="2"/>
  </si>
  <si>
    <t>工数(H)</t>
    <rPh sb="0" eb="2">
      <t>コウスウ</t>
    </rPh>
    <phoneticPr fontId="2"/>
  </si>
  <si>
    <t>単価(万円)/人月</t>
    <rPh sb="0" eb="2">
      <t>タンカ</t>
    </rPh>
    <rPh sb="3" eb="4">
      <t>マン</t>
    </rPh>
    <rPh sb="4" eb="5">
      <t>エン</t>
    </rPh>
    <rPh sb="7" eb="9">
      <t>ニンゲツ</t>
    </rPh>
    <phoneticPr fontId="2"/>
  </si>
  <si>
    <t>価格(万円)</t>
    <rPh sb="0" eb="2">
      <t>カカク</t>
    </rPh>
    <rPh sb="3" eb="5">
      <t>マンエン</t>
    </rPh>
    <phoneticPr fontId="2"/>
  </si>
  <si>
    <t>見積もり</t>
    <rPh sb="0" eb="2">
      <t>ミツ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</si>
</sst>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3" borderId="4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180975</xdr:rowOff>
    </xdr:from>
    <xdr:to>
      <xdr:col>3</xdr:col>
      <xdr:colOff>285750</xdr:colOff>
      <xdr:row>26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F0CC777-BD1E-4656-B539-A89A7EB1C2D8}"/>
            </a:ext>
          </a:extLst>
        </xdr:cNvPr>
        <xdr:cNvSpPr/>
      </xdr:nvSpPr>
      <xdr:spPr>
        <a:xfrm>
          <a:off x="85725" y="6848475"/>
          <a:ext cx="2257425" cy="6000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行先ボード開発プロジェクト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476251</xdr:colOff>
      <xdr:row>8</xdr:row>
      <xdr:rowOff>142875</xdr:rowOff>
    </xdr:from>
    <xdr:to>
      <xdr:col>6</xdr:col>
      <xdr:colOff>438151</xdr:colOff>
      <xdr:row>9</xdr:row>
      <xdr:rowOff>219075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C578A24-B07F-4319-8F7C-B02E53F7D7A8}"/>
            </a:ext>
          </a:extLst>
        </xdr:cNvPr>
        <xdr:cNvSpPr/>
      </xdr:nvSpPr>
      <xdr:spPr>
        <a:xfrm>
          <a:off x="3219451" y="3238500"/>
          <a:ext cx="1333500" cy="3143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要件定義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476251</xdr:colOff>
      <xdr:row>13</xdr:row>
      <xdr:rowOff>76201</xdr:rowOff>
    </xdr:from>
    <xdr:to>
      <xdr:col>6</xdr:col>
      <xdr:colOff>438151</xdr:colOff>
      <xdr:row>14</xdr:row>
      <xdr:rowOff>123826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8306F20-A17D-4055-9CCD-AF3F9A21962B}"/>
            </a:ext>
          </a:extLst>
        </xdr:cNvPr>
        <xdr:cNvSpPr/>
      </xdr:nvSpPr>
      <xdr:spPr>
        <a:xfrm>
          <a:off x="3219451" y="4362451"/>
          <a:ext cx="1333500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見積もり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476251</xdr:colOff>
      <xdr:row>18</xdr:row>
      <xdr:rowOff>180976</xdr:rowOff>
    </xdr:from>
    <xdr:to>
      <xdr:col>6</xdr:col>
      <xdr:colOff>438151</xdr:colOff>
      <xdr:row>19</xdr:row>
      <xdr:rowOff>190501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FA8C15E-29B1-4FD6-B22E-54DCE4E8DF0A}"/>
            </a:ext>
          </a:extLst>
        </xdr:cNvPr>
        <xdr:cNvSpPr/>
      </xdr:nvSpPr>
      <xdr:spPr>
        <a:xfrm>
          <a:off x="3219451" y="5657851"/>
          <a:ext cx="1333500" cy="2476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外部設計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504826</xdr:colOff>
      <xdr:row>31</xdr:row>
      <xdr:rowOff>123825</xdr:rowOff>
    </xdr:from>
    <xdr:to>
      <xdr:col>6</xdr:col>
      <xdr:colOff>466726</xdr:colOff>
      <xdr:row>32</xdr:row>
      <xdr:rowOff>142875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7193560-A85B-4072-914D-30CECA2247FB}"/>
            </a:ext>
          </a:extLst>
        </xdr:cNvPr>
        <xdr:cNvSpPr/>
      </xdr:nvSpPr>
      <xdr:spPr>
        <a:xfrm>
          <a:off x="3248026" y="8696325"/>
          <a:ext cx="1333500" cy="2571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内部設計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276225</xdr:colOff>
      <xdr:row>37</xdr:row>
      <xdr:rowOff>228600</xdr:rowOff>
    </xdr:from>
    <xdr:to>
      <xdr:col>9</xdr:col>
      <xdr:colOff>657224</xdr:colOff>
      <xdr:row>39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67217DC-1BDA-4ABB-AFF9-912C98142387}"/>
            </a:ext>
          </a:extLst>
        </xdr:cNvPr>
        <xdr:cNvSpPr/>
      </xdr:nvSpPr>
      <xdr:spPr>
        <a:xfrm>
          <a:off x="5076825" y="10229850"/>
          <a:ext cx="1752599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開発・テスト環境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514350</xdr:colOff>
      <xdr:row>41</xdr:row>
      <xdr:rowOff>95251</xdr:rowOff>
    </xdr:from>
    <xdr:to>
      <xdr:col>6</xdr:col>
      <xdr:colOff>533399</xdr:colOff>
      <xdr:row>42</xdr:row>
      <xdr:rowOff>142876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7448C48-B046-45F9-9BFE-CBD0FDEBEC31}"/>
            </a:ext>
          </a:extLst>
        </xdr:cNvPr>
        <xdr:cNvSpPr/>
      </xdr:nvSpPr>
      <xdr:spPr>
        <a:xfrm>
          <a:off x="3257550" y="11049001"/>
          <a:ext cx="1390649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開発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514351</xdr:colOff>
      <xdr:row>50</xdr:row>
      <xdr:rowOff>133351</xdr:rowOff>
    </xdr:from>
    <xdr:to>
      <xdr:col>6</xdr:col>
      <xdr:colOff>476251</xdr:colOff>
      <xdr:row>51</xdr:row>
      <xdr:rowOff>200026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913A1F0-1527-424B-A508-C0B0D8EED619}"/>
            </a:ext>
          </a:extLst>
        </xdr:cNvPr>
        <xdr:cNvSpPr/>
      </xdr:nvSpPr>
      <xdr:spPr>
        <a:xfrm>
          <a:off x="3257551" y="13230226"/>
          <a:ext cx="1333500" cy="3048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テスト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523876</xdr:colOff>
      <xdr:row>54</xdr:row>
      <xdr:rowOff>180976</xdr:rowOff>
    </xdr:from>
    <xdr:to>
      <xdr:col>6</xdr:col>
      <xdr:colOff>485776</xdr:colOff>
      <xdr:row>55</xdr:row>
      <xdr:rowOff>190501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2005AAE-AF9C-4B31-B421-4C19AF9CAAE2}"/>
            </a:ext>
          </a:extLst>
        </xdr:cNvPr>
        <xdr:cNvSpPr/>
      </xdr:nvSpPr>
      <xdr:spPr>
        <a:xfrm>
          <a:off x="3267076" y="14230351"/>
          <a:ext cx="1333500" cy="2476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運用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504826</xdr:colOff>
      <xdr:row>57</xdr:row>
      <xdr:rowOff>85725</xdr:rowOff>
    </xdr:from>
    <xdr:to>
      <xdr:col>6</xdr:col>
      <xdr:colOff>466726</xdr:colOff>
      <xdr:row>60</xdr:row>
      <xdr:rowOff>85725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AA03D2B-FA9D-47E9-A993-0B8DE28086B2}"/>
            </a:ext>
          </a:extLst>
        </xdr:cNvPr>
        <xdr:cNvSpPr/>
      </xdr:nvSpPr>
      <xdr:spPr>
        <a:xfrm>
          <a:off x="3248026" y="14849475"/>
          <a:ext cx="1333500" cy="7143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プロジェクトマネジメント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247651</xdr:colOff>
      <xdr:row>8</xdr:row>
      <xdr:rowOff>152401</xdr:rowOff>
    </xdr:from>
    <xdr:to>
      <xdr:col>9</xdr:col>
      <xdr:colOff>600075</xdr:colOff>
      <xdr:row>9</xdr:row>
      <xdr:rowOff>200026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BF4790D-214F-440A-9BC5-496BBE172966}"/>
            </a:ext>
          </a:extLst>
        </xdr:cNvPr>
        <xdr:cNvSpPr/>
      </xdr:nvSpPr>
      <xdr:spPr>
        <a:xfrm>
          <a:off x="5048251" y="3248026"/>
          <a:ext cx="1724024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オーバービュー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371476</xdr:colOff>
      <xdr:row>7</xdr:row>
      <xdr:rowOff>76201</xdr:rowOff>
    </xdr:from>
    <xdr:to>
      <xdr:col>13</xdr:col>
      <xdr:colOff>38100</xdr:colOff>
      <xdr:row>8</xdr:row>
      <xdr:rowOff>123826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1D82F56-2C00-40EA-953D-F7D10B905108}"/>
            </a:ext>
          </a:extLst>
        </xdr:cNvPr>
        <xdr:cNvSpPr/>
      </xdr:nvSpPr>
      <xdr:spPr>
        <a:xfrm>
          <a:off x="7229476" y="2933701"/>
          <a:ext cx="1724024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事前調査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371476</xdr:colOff>
      <xdr:row>8</xdr:row>
      <xdr:rowOff>200026</xdr:rowOff>
    </xdr:from>
    <xdr:to>
      <xdr:col>13</xdr:col>
      <xdr:colOff>38100</xdr:colOff>
      <xdr:row>10</xdr:row>
      <xdr:rowOff>9526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6B19598-440A-4207-980F-7CE6AFF16F82}"/>
            </a:ext>
          </a:extLst>
        </xdr:cNvPr>
        <xdr:cNvSpPr/>
      </xdr:nvSpPr>
      <xdr:spPr>
        <a:xfrm>
          <a:off x="7229476" y="3295651"/>
          <a:ext cx="1724024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背景の作成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361951</xdr:colOff>
      <xdr:row>10</xdr:row>
      <xdr:rowOff>57151</xdr:rowOff>
    </xdr:from>
    <xdr:to>
      <xdr:col>13</xdr:col>
      <xdr:colOff>28575</xdr:colOff>
      <xdr:row>11</xdr:row>
      <xdr:rowOff>104776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30275F8-A5BC-4172-99B0-19A4E83441D0}"/>
            </a:ext>
          </a:extLst>
        </xdr:cNvPr>
        <xdr:cNvSpPr/>
      </xdr:nvSpPr>
      <xdr:spPr>
        <a:xfrm>
          <a:off x="7219951" y="3629026"/>
          <a:ext cx="1724024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課題の作成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361951</xdr:colOff>
      <xdr:row>11</xdr:row>
      <xdr:rowOff>180976</xdr:rowOff>
    </xdr:from>
    <xdr:to>
      <xdr:col>13</xdr:col>
      <xdr:colOff>28575</xdr:colOff>
      <xdr:row>12</xdr:row>
      <xdr:rowOff>228601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6CDC0A3B-3EF0-4D31-906A-6338AEFE51A9}"/>
            </a:ext>
          </a:extLst>
        </xdr:cNvPr>
        <xdr:cNvSpPr/>
      </xdr:nvSpPr>
      <xdr:spPr>
        <a:xfrm>
          <a:off x="7219951" y="3990976"/>
          <a:ext cx="1724024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機能一覧の作成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257175</xdr:colOff>
      <xdr:row>18</xdr:row>
      <xdr:rowOff>180976</xdr:rowOff>
    </xdr:from>
    <xdr:to>
      <xdr:col>9</xdr:col>
      <xdr:colOff>676274</xdr:colOff>
      <xdr:row>19</xdr:row>
      <xdr:rowOff>190501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F8614A8-842D-42FF-9A45-0E22062E01E9}"/>
            </a:ext>
          </a:extLst>
        </xdr:cNvPr>
        <xdr:cNvSpPr/>
      </xdr:nvSpPr>
      <xdr:spPr>
        <a:xfrm>
          <a:off x="5057775" y="5657851"/>
          <a:ext cx="1790699" cy="247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外部仕様書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390526</xdr:colOff>
      <xdr:row>14</xdr:row>
      <xdr:rowOff>190500</xdr:rowOff>
    </xdr:from>
    <xdr:to>
      <xdr:col>13</xdr:col>
      <xdr:colOff>57150</xdr:colOff>
      <xdr:row>17</xdr:row>
      <xdr:rowOff>95251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1547651F-18EE-479A-96B4-2DE547D652B0}"/>
            </a:ext>
          </a:extLst>
        </xdr:cNvPr>
        <xdr:cNvSpPr/>
      </xdr:nvSpPr>
      <xdr:spPr>
        <a:xfrm>
          <a:off x="7248526" y="4714875"/>
          <a:ext cx="1724024" cy="619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画面定義書の作成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（画面遷移）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381001</xdr:colOff>
      <xdr:row>17</xdr:row>
      <xdr:rowOff>161925</xdr:rowOff>
    </xdr:from>
    <xdr:to>
      <xdr:col>13</xdr:col>
      <xdr:colOff>47625</xdr:colOff>
      <xdr:row>20</xdr:row>
      <xdr:rowOff>66676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DFCFA3C7-3DF3-41F4-BE69-0BE818CF6047}"/>
            </a:ext>
          </a:extLst>
        </xdr:cNvPr>
        <xdr:cNvSpPr/>
      </xdr:nvSpPr>
      <xdr:spPr>
        <a:xfrm>
          <a:off x="7239001" y="5400675"/>
          <a:ext cx="1724024" cy="619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画面定義書の作成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（画面レイアウト）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381001</xdr:colOff>
      <xdr:row>20</xdr:row>
      <xdr:rowOff>104775</xdr:rowOff>
    </xdr:from>
    <xdr:to>
      <xdr:col>13</xdr:col>
      <xdr:colOff>47625</xdr:colOff>
      <xdr:row>23</xdr:row>
      <xdr:rowOff>9526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4290119-1E44-43CA-9A5C-60B3A14AB167}"/>
            </a:ext>
          </a:extLst>
        </xdr:cNvPr>
        <xdr:cNvSpPr/>
      </xdr:nvSpPr>
      <xdr:spPr>
        <a:xfrm>
          <a:off x="7239001" y="6057900"/>
          <a:ext cx="1724024" cy="619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画面定義書の作成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（画面項目定義）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285750</xdr:colOff>
      <xdr:row>9</xdr:row>
      <xdr:rowOff>61913</xdr:rowOff>
    </xdr:from>
    <xdr:to>
      <xdr:col>4</xdr:col>
      <xdr:colOff>476251</xdr:colOff>
      <xdr:row>25</xdr:row>
      <xdr:rowOff>4763</xdr:rowOff>
    </xdr:to>
    <xdr:cxnSp macro="">
      <xdr:nvCxnSpPr>
        <xdr:cNvPr id="24" name="コネクタ: カギ線 23">
          <a:extLst>
            <a:ext uri="{FF2B5EF4-FFF2-40B4-BE49-F238E27FC236}">
              <a16:creationId xmlns:a16="http://schemas.microsoft.com/office/drawing/2014/main" id="{2D9DBF3F-7249-4872-BAFC-7E8976D03CA8}"/>
            </a:ext>
          </a:extLst>
        </xdr:cNvPr>
        <xdr:cNvCxnSpPr>
          <a:stCxn id="2" idx="3"/>
          <a:endCxn id="3" idx="1"/>
        </xdr:cNvCxnSpPr>
      </xdr:nvCxnSpPr>
      <xdr:spPr>
        <a:xfrm flipV="1">
          <a:off x="2343150" y="3395663"/>
          <a:ext cx="876301" cy="375285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438151</xdr:colOff>
      <xdr:row>9</xdr:row>
      <xdr:rowOff>57151</xdr:rowOff>
    </xdr:from>
    <xdr:to>
      <xdr:col>7</xdr:col>
      <xdr:colOff>247651</xdr:colOff>
      <xdr:row>9</xdr:row>
      <xdr:rowOff>61913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568F5EBF-E1D5-4ADA-ADE3-7B1CA92AC794}"/>
            </a:ext>
          </a:extLst>
        </xdr:cNvPr>
        <xdr:cNvCxnSpPr>
          <a:stCxn id="3" idx="3"/>
          <a:endCxn id="12" idx="1"/>
        </xdr:cNvCxnSpPr>
      </xdr:nvCxnSpPr>
      <xdr:spPr>
        <a:xfrm flipV="1">
          <a:off x="4552951" y="3390901"/>
          <a:ext cx="495300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7</xdr:row>
      <xdr:rowOff>219076</xdr:rowOff>
    </xdr:from>
    <xdr:to>
      <xdr:col>10</xdr:col>
      <xdr:colOff>371476</xdr:colOff>
      <xdr:row>9</xdr:row>
      <xdr:rowOff>57151</xdr:rowOff>
    </xdr:to>
    <xdr:cxnSp macro="">
      <xdr:nvCxnSpPr>
        <xdr:cNvPr id="28" name="コネクタ: カギ線 27">
          <a:extLst>
            <a:ext uri="{FF2B5EF4-FFF2-40B4-BE49-F238E27FC236}">
              <a16:creationId xmlns:a16="http://schemas.microsoft.com/office/drawing/2014/main" id="{429EE35B-4220-49C7-99E6-18BB6975019E}"/>
            </a:ext>
          </a:extLst>
        </xdr:cNvPr>
        <xdr:cNvCxnSpPr>
          <a:stCxn id="12" idx="3"/>
          <a:endCxn id="14" idx="1"/>
        </xdr:cNvCxnSpPr>
      </xdr:nvCxnSpPr>
      <xdr:spPr>
        <a:xfrm flipV="1">
          <a:off x="6772275" y="3076576"/>
          <a:ext cx="457201" cy="31432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9</xdr:row>
      <xdr:rowOff>57151</xdr:rowOff>
    </xdr:from>
    <xdr:to>
      <xdr:col>10</xdr:col>
      <xdr:colOff>371476</xdr:colOff>
      <xdr:row>9</xdr:row>
      <xdr:rowOff>104776</xdr:rowOff>
    </xdr:to>
    <xdr:cxnSp macro="">
      <xdr:nvCxnSpPr>
        <xdr:cNvPr id="29" name="コネクタ: カギ線 28">
          <a:extLst>
            <a:ext uri="{FF2B5EF4-FFF2-40B4-BE49-F238E27FC236}">
              <a16:creationId xmlns:a16="http://schemas.microsoft.com/office/drawing/2014/main" id="{F0FB569F-CEA5-4367-A07B-1A7917B3D4D7}"/>
            </a:ext>
          </a:extLst>
        </xdr:cNvPr>
        <xdr:cNvCxnSpPr>
          <a:stCxn id="12" idx="3"/>
          <a:endCxn id="15" idx="1"/>
        </xdr:cNvCxnSpPr>
      </xdr:nvCxnSpPr>
      <xdr:spPr>
        <a:xfrm>
          <a:off x="6772275" y="3390901"/>
          <a:ext cx="457201" cy="4762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9</xdr:row>
      <xdr:rowOff>57151</xdr:rowOff>
    </xdr:from>
    <xdr:to>
      <xdr:col>10</xdr:col>
      <xdr:colOff>361951</xdr:colOff>
      <xdr:row>10</xdr:row>
      <xdr:rowOff>200026</xdr:rowOff>
    </xdr:to>
    <xdr:cxnSp macro="">
      <xdr:nvCxnSpPr>
        <xdr:cNvPr id="32" name="コネクタ: カギ線 31">
          <a:extLst>
            <a:ext uri="{FF2B5EF4-FFF2-40B4-BE49-F238E27FC236}">
              <a16:creationId xmlns:a16="http://schemas.microsoft.com/office/drawing/2014/main" id="{71ACE64F-CDD6-4072-B0B8-9DA493D641E0}"/>
            </a:ext>
          </a:extLst>
        </xdr:cNvPr>
        <xdr:cNvCxnSpPr>
          <a:stCxn id="12" idx="3"/>
          <a:endCxn id="16" idx="1"/>
        </xdr:cNvCxnSpPr>
      </xdr:nvCxnSpPr>
      <xdr:spPr>
        <a:xfrm>
          <a:off x="6772275" y="3390901"/>
          <a:ext cx="447676" cy="3810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9</xdr:row>
      <xdr:rowOff>57151</xdr:rowOff>
    </xdr:from>
    <xdr:to>
      <xdr:col>10</xdr:col>
      <xdr:colOff>361951</xdr:colOff>
      <xdr:row>12</xdr:row>
      <xdr:rowOff>85726</xdr:rowOff>
    </xdr:to>
    <xdr:cxnSp macro="">
      <xdr:nvCxnSpPr>
        <xdr:cNvPr id="35" name="コネクタ: カギ線 34">
          <a:extLst>
            <a:ext uri="{FF2B5EF4-FFF2-40B4-BE49-F238E27FC236}">
              <a16:creationId xmlns:a16="http://schemas.microsoft.com/office/drawing/2014/main" id="{E8898AF4-8772-46BD-BA46-9392A1E61C4D}"/>
            </a:ext>
          </a:extLst>
        </xdr:cNvPr>
        <xdr:cNvCxnSpPr>
          <a:stCxn id="12" idx="3"/>
          <a:endCxn id="17" idx="1"/>
        </xdr:cNvCxnSpPr>
      </xdr:nvCxnSpPr>
      <xdr:spPr>
        <a:xfrm>
          <a:off x="6772275" y="3390901"/>
          <a:ext cx="447676" cy="74295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</xdr:row>
      <xdr:rowOff>219076</xdr:rowOff>
    </xdr:from>
    <xdr:to>
      <xdr:col>4</xdr:col>
      <xdr:colOff>476251</xdr:colOff>
      <xdr:row>25</xdr:row>
      <xdr:rowOff>4763</xdr:rowOff>
    </xdr:to>
    <xdr:cxnSp macro="">
      <xdr:nvCxnSpPr>
        <xdr:cNvPr id="38" name="コネクタ: カギ線 37">
          <a:extLst>
            <a:ext uri="{FF2B5EF4-FFF2-40B4-BE49-F238E27FC236}">
              <a16:creationId xmlns:a16="http://schemas.microsoft.com/office/drawing/2014/main" id="{F2FE8B21-164F-4DEC-BA77-9A51CE2B38EA}"/>
            </a:ext>
          </a:extLst>
        </xdr:cNvPr>
        <xdr:cNvCxnSpPr>
          <a:stCxn id="2" idx="3"/>
          <a:endCxn id="4" idx="1"/>
        </xdr:cNvCxnSpPr>
      </xdr:nvCxnSpPr>
      <xdr:spPr>
        <a:xfrm flipV="1">
          <a:off x="2343150" y="4505326"/>
          <a:ext cx="876301" cy="264318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257176</xdr:colOff>
      <xdr:row>13</xdr:row>
      <xdr:rowOff>76201</xdr:rowOff>
    </xdr:from>
    <xdr:to>
      <xdr:col>9</xdr:col>
      <xdr:colOff>609600</xdr:colOff>
      <xdr:row>14</xdr:row>
      <xdr:rowOff>123826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FB45422-866A-48DF-A81F-86FFADD5F795}"/>
            </a:ext>
          </a:extLst>
        </xdr:cNvPr>
        <xdr:cNvSpPr/>
      </xdr:nvSpPr>
      <xdr:spPr>
        <a:xfrm>
          <a:off x="5057776" y="4362451"/>
          <a:ext cx="1724024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見積書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438151</xdr:colOff>
      <xdr:row>13</xdr:row>
      <xdr:rowOff>219076</xdr:rowOff>
    </xdr:from>
    <xdr:to>
      <xdr:col>7</xdr:col>
      <xdr:colOff>257176</xdr:colOff>
      <xdr:row>13</xdr:row>
      <xdr:rowOff>219076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E2FA2611-4B36-4593-A401-E6F8EC5033C5}"/>
            </a:ext>
          </a:extLst>
        </xdr:cNvPr>
        <xdr:cNvCxnSpPr>
          <a:stCxn id="4" idx="3"/>
          <a:endCxn id="43" idx="1"/>
        </xdr:cNvCxnSpPr>
      </xdr:nvCxnSpPr>
      <xdr:spPr>
        <a:xfrm>
          <a:off x="4552951" y="4505326"/>
          <a:ext cx="504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371476</xdr:colOff>
      <xdr:row>13</xdr:row>
      <xdr:rowOff>76201</xdr:rowOff>
    </xdr:from>
    <xdr:to>
      <xdr:col>13</xdr:col>
      <xdr:colOff>38100</xdr:colOff>
      <xdr:row>14</xdr:row>
      <xdr:rowOff>123826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5610DF7E-28A3-402A-BF34-338256A5E5EC}"/>
            </a:ext>
          </a:extLst>
        </xdr:cNvPr>
        <xdr:cNvSpPr/>
      </xdr:nvSpPr>
      <xdr:spPr>
        <a:xfrm>
          <a:off x="7229476" y="4362451"/>
          <a:ext cx="1724024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見積書の作成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609600</xdr:colOff>
      <xdr:row>13</xdr:row>
      <xdr:rowOff>219076</xdr:rowOff>
    </xdr:from>
    <xdr:to>
      <xdr:col>10</xdr:col>
      <xdr:colOff>371476</xdr:colOff>
      <xdr:row>13</xdr:row>
      <xdr:rowOff>219076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6DBDB8E0-3E55-455E-AFFC-09CFA78B44E0}"/>
            </a:ext>
          </a:extLst>
        </xdr:cNvPr>
        <xdr:cNvCxnSpPr>
          <a:stCxn id="43" idx="3"/>
          <a:endCxn id="48" idx="1"/>
        </xdr:cNvCxnSpPr>
      </xdr:nvCxnSpPr>
      <xdr:spPr>
        <a:xfrm>
          <a:off x="6781800" y="4505326"/>
          <a:ext cx="44767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66676</xdr:rowOff>
    </xdr:from>
    <xdr:to>
      <xdr:col>4</xdr:col>
      <xdr:colOff>476251</xdr:colOff>
      <xdr:row>25</xdr:row>
      <xdr:rowOff>4763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5CAB857E-145E-47D1-9536-C9EA3887F9E1}"/>
            </a:ext>
          </a:extLst>
        </xdr:cNvPr>
        <xdr:cNvCxnSpPr>
          <a:stCxn id="2" idx="3"/>
          <a:endCxn id="5" idx="1"/>
        </xdr:cNvCxnSpPr>
      </xdr:nvCxnSpPr>
      <xdr:spPr>
        <a:xfrm flipV="1">
          <a:off x="2343150" y="5781676"/>
          <a:ext cx="876301" cy="136683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438151</xdr:colOff>
      <xdr:row>19</xdr:row>
      <xdr:rowOff>66676</xdr:rowOff>
    </xdr:from>
    <xdr:to>
      <xdr:col>7</xdr:col>
      <xdr:colOff>257175</xdr:colOff>
      <xdr:row>19</xdr:row>
      <xdr:rowOff>66676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5AB7FB39-ACFC-477A-9303-C0EFAF716014}"/>
            </a:ext>
          </a:extLst>
        </xdr:cNvPr>
        <xdr:cNvCxnSpPr>
          <a:stCxn id="5" idx="3"/>
          <a:endCxn id="18" idx="1"/>
        </xdr:cNvCxnSpPr>
      </xdr:nvCxnSpPr>
      <xdr:spPr>
        <a:xfrm>
          <a:off x="4552951" y="5781676"/>
          <a:ext cx="5048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676274</xdr:colOff>
      <xdr:row>16</xdr:row>
      <xdr:rowOff>23813</xdr:rowOff>
    </xdr:from>
    <xdr:to>
      <xdr:col>10</xdr:col>
      <xdr:colOff>390526</xdr:colOff>
      <xdr:row>19</xdr:row>
      <xdr:rowOff>66676</xdr:rowOff>
    </xdr:to>
    <xdr:cxnSp macro="">
      <xdr:nvCxnSpPr>
        <xdr:cNvPr id="58" name="コネクタ: カギ線 57">
          <a:extLst>
            <a:ext uri="{FF2B5EF4-FFF2-40B4-BE49-F238E27FC236}">
              <a16:creationId xmlns:a16="http://schemas.microsoft.com/office/drawing/2014/main" id="{34CE6A45-0DEE-4616-8B63-A6B6EA26D92E}"/>
            </a:ext>
          </a:extLst>
        </xdr:cNvPr>
        <xdr:cNvCxnSpPr>
          <a:stCxn id="18" idx="3"/>
          <a:endCxn id="19" idx="1"/>
        </xdr:cNvCxnSpPr>
      </xdr:nvCxnSpPr>
      <xdr:spPr>
        <a:xfrm flipV="1">
          <a:off x="6848474" y="5024438"/>
          <a:ext cx="400052" cy="757238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676274</xdr:colOff>
      <xdr:row>18</xdr:row>
      <xdr:rowOff>233363</xdr:rowOff>
    </xdr:from>
    <xdr:to>
      <xdr:col>10</xdr:col>
      <xdr:colOff>381001</xdr:colOff>
      <xdr:row>19</xdr:row>
      <xdr:rowOff>66676</xdr:rowOff>
    </xdr:to>
    <xdr:cxnSp macro="">
      <xdr:nvCxnSpPr>
        <xdr:cNvPr id="61" name="コネクタ: カギ線 60">
          <a:extLst>
            <a:ext uri="{FF2B5EF4-FFF2-40B4-BE49-F238E27FC236}">
              <a16:creationId xmlns:a16="http://schemas.microsoft.com/office/drawing/2014/main" id="{BD29134A-9678-4163-90D6-1E6B6213FEF6}"/>
            </a:ext>
          </a:extLst>
        </xdr:cNvPr>
        <xdr:cNvCxnSpPr>
          <a:stCxn id="18" idx="3"/>
          <a:endCxn id="21" idx="1"/>
        </xdr:cNvCxnSpPr>
      </xdr:nvCxnSpPr>
      <xdr:spPr>
        <a:xfrm flipV="1">
          <a:off x="6848474" y="5710238"/>
          <a:ext cx="390527" cy="71438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676274</xdr:colOff>
      <xdr:row>19</xdr:row>
      <xdr:rowOff>66676</xdr:rowOff>
    </xdr:from>
    <xdr:to>
      <xdr:col>10</xdr:col>
      <xdr:colOff>381001</xdr:colOff>
      <xdr:row>21</xdr:row>
      <xdr:rowOff>176213</xdr:rowOff>
    </xdr:to>
    <xdr:cxnSp macro="">
      <xdr:nvCxnSpPr>
        <xdr:cNvPr id="64" name="コネクタ: カギ線 63">
          <a:extLst>
            <a:ext uri="{FF2B5EF4-FFF2-40B4-BE49-F238E27FC236}">
              <a16:creationId xmlns:a16="http://schemas.microsoft.com/office/drawing/2014/main" id="{08003F8A-F634-41EB-A474-70EBF11D75DD}"/>
            </a:ext>
          </a:extLst>
        </xdr:cNvPr>
        <xdr:cNvCxnSpPr>
          <a:stCxn id="18" idx="3"/>
          <a:endCxn id="22" idx="1"/>
        </xdr:cNvCxnSpPr>
      </xdr:nvCxnSpPr>
      <xdr:spPr>
        <a:xfrm>
          <a:off x="6848474" y="5781676"/>
          <a:ext cx="390527" cy="58578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390526</xdr:colOff>
      <xdr:row>23</xdr:row>
      <xdr:rowOff>123825</xdr:rowOff>
    </xdr:from>
    <xdr:to>
      <xdr:col>13</xdr:col>
      <xdr:colOff>57150</xdr:colOff>
      <xdr:row>26</xdr:row>
      <xdr:rowOff>28576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45EA0CEB-4F62-4045-92CD-E130B34F8A95}"/>
            </a:ext>
          </a:extLst>
        </xdr:cNvPr>
        <xdr:cNvSpPr/>
      </xdr:nvSpPr>
      <xdr:spPr>
        <a:xfrm>
          <a:off x="7248526" y="6791325"/>
          <a:ext cx="1724024" cy="619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システム構成図の作成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（ハードウェア）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390526</xdr:colOff>
      <xdr:row>26</xdr:row>
      <xdr:rowOff>142875</xdr:rowOff>
    </xdr:from>
    <xdr:to>
      <xdr:col>13</xdr:col>
      <xdr:colOff>57150</xdr:colOff>
      <xdr:row>29</xdr:row>
      <xdr:rowOff>47626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67FBBC05-6C51-4ED0-AC38-9241A8F7FBFC}"/>
            </a:ext>
          </a:extLst>
        </xdr:cNvPr>
        <xdr:cNvSpPr/>
      </xdr:nvSpPr>
      <xdr:spPr>
        <a:xfrm>
          <a:off x="7248526" y="7524750"/>
          <a:ext cx="1724024" cy="619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システム構成図の作成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（ソフトウェア）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676274</xdr:colOff>
      <xdr:row>19</xdr:row>
      <xdr:rowOff>66676</xdr:rowOff>
    </xdr:from>
    <xdr:to>
      <xdr:col>10</xdr:col>
      <xdr:colOff>390526</xdr:colOff>
      <xdr:row>24</xdr:row>
      <xdr:rowOff>195263</xdr:rowOff>
    </xdr:to>
    <xdr:cxnSp macro="">
      <xdr:nvCxnSpPr>
        <xdr:cNvPr id="69" name="コネクタ: カギ線 68">
          <a:extLst>
            <a:ext uri="{FF2B5EF4-FFF2-40B4-BE49-F238E27FC236}">
              <a16:creationId xmlns:a16="http://schemas.microsoft.com/office/drawing/2014/main" id="{6C0AE077-1DC6-47EF-B7B7-E0A8CB30C939}"/>
            </a:ext>
          </a:extLst>
        </xdr:cNvPr>
        <xdr:cNvCxnSpPr>
          <a:stCxn id="18" idx="3"/>
          <a:endCxn id="67" idx="1"/>
        </xdr:cNvCxnSpPr>
      </xdr:nvCxnSpPr>
      <xdr:spPr>
        <a:xfrm>
          <a:off x="6848474" y="5781676"/>
          <a:ext cx="400052" cy="131921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676274</xdr:colOff>
      <xdr:row>19</xdr:row>
      <xdr:rowOff>66676</xdr:rowOff>
    </xdr:from>
    <xdr:to>
      <xdr:col>10</xdr:col>
      <xdr:colOff>390526</xdr:colOff>
      <xdr:row>27</xdr:row>
      <xdr:rowOff>214313</xdr:rowOff>
    </xdr:to>
    <xdr:cxnSp macro="">
      <xdr:nvCxnSpPr>
        <xdr:cNvPr id="72" name="コネクタ: カギ線 71">
          <a:extLst>
            <a:ext uri="{FF2B5EF4-FFF2-40B4-BE49-F238E27FC236}">
              <a16:creationId xmlns:a16="http://schemas.microsoft.com/office/drawing/2014/main" id="{53D85A03-38B0-4318-B99F-F0C285282739}"/>
            </a:ext>
          </a:extLst>
        </xdr:cNvPr>
        <xdr:cNvCxnSpPr>
          <a:stCxn id="18" idx="3"/>
          <a:endCxn id="68" idx="1"/>
        </xdr:cNvCxnSpPr>
      </xdr:nvCxnSpPr>
      <xdr:spPr>
        <a:xfrm>
          <a:off x="6848474" y="5781676"/>
          <a:ext cx="400052" cy="205263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25</xdr:row>
      <xdr:rowOff>4763</xdr:rowOff>
    </xdr:from>
    <xdr:to>
      <xdr:col>4</xdr:col>
      <xdr:colOff>504826</xdr:colOff>
      <xdr:row>32</xdr:row>
      <xdr:rowOff>14288</xdr:rowOff>
    </xdr:to>
    <xdr:cxnSp macro="">
      <xdr:nvCxnSpPr>
        <xdr:cNvPr id="75" name="コネクタ: カギ線 74">
          <a:extLst>
            <a:ext uri="{FF2B5EF4-FFF2-40B4-BE49-F238E27FC236}">
              <a16:creationId xmlns:a16="http://schemas.microsoft.com/office/drawing/2014/main" id="{8E24DF7D-1F31-437F-AED1-FF3C53410D07}"/>
            </a:ext>
          </a:extLst>
        </xdr:cNvPr>
        <xdr:cNvCxnSpPr>
          <a:stCxn id="2" idx="3"/>
          <a:endCxn id="6" idx="1"/>
        </xdr:cNvCxnSpPr>
      </xdr:nvCxnSpPr>
      <xdr:spPr>
        <a:xfrm>
          <a:off x="2343150" y="7148513"/>
          <a:ext cx="904876" cy="16764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31</xdr:row>
      <xdr:rowOff>133351</xdr:rowOff>
    </xdr:from>
    <xdr:to>
      <xdr:col>9</xdr:col>
      <xdr:colOff>638174</xdr:colOff>
      <xdr:row>32</xdr:row>
      <xdr:rowOff>142876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A2F74F66-4363-4E03-8BFF-E8B060E75AFA}"/>
            </a:ext>
          </a:extLst>
        </xdr:cNvPr>
        <xdr:cNvSpPr/>
      </xdr:nvSpPr>
      <xdr:spPr>
        <a:xfrm>
          <a:off x="5019675" y="8705851"/>
          <a:ext cx="1790699" cy="247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内部仕様書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466726</xdr:colOff>
      <xdr:row>32</xdr:row>
      <xdr:rowOff>14288</xdr:rowOff>
    </xdr:from>
    <xdr:to>
      <xdr:col>7</xdr:col>
      <xdr:colOff>219075</xdr:colOff>
      <xdr:row>32</xdr:row>
      <xdr:rowOff>19051</xdr:rowOff>
    </xdr:to>
    <xdr:cxnSp macro="">
      <xdr:nvCxnSpPr>
        <xdr:cNvPr id="79" name="直線矢印コネクタ 78">
          <a:extLst>
            <a:ext uri="{FF2B5EF4-FFF2-40B4-BE49-F238E27FC236}">
              <a16:creationId xmlns:a16="http://schemas.microsoft.com/office/drawing/2014/main" id="{94F07141-1B63-468F-BF81-D1362BF48052}"/>
            </a:ext>
          </a:extLst>
        </xdr:cNvPr>
        <xdr:cNvCxnSpPr>
          <a:stCxn id="6" idx="3"/>
          <a:endCxn id="78" idx="1"/>
        </xdr:cNvCxnSpPr>
      </xdr:nvCxnSpPr>
      <xdr:spPr>
        <a:xfrm>
          <a:off x="4581526" y="8824913"/>
          <a:ext cx="438149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29</xdr:row>
      <xdr:rowOff>219076</xdr:rowOff>
    </xdr:from>
    <xdr:to>
      <xdr:col>13</xdr:col>
      <xdr:colOff>133349</xdr:colOff>
      <xdr:row>30</xdr:row>
      <xdr:rowOff>228601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57380810-92BE-48A4-9FED-9FA2230DE363}"/>
            </a:ext>
          </a:extLst>
        </xdr:cNvPr>
        <xdr:cNvSpPr/>
      </xdr:nvSpPr>
      <xdr:spPr>
        <a:xfrm>
          <a:off x="7258050" y="8315326"/>
          <a:ext cx="1790699" cy="247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ER</a:t>
          </a:r>
          <a:r>
            <a:rPr kumimoji="1" lang="ja-JP" altLang="en-US" sz="1100">
              <a:solidFill>
                <a:sysClr val="windowText" lastClr="000000"/>
              </a:solidFill>
            </a:rPr>
            <a:t>図の作成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400050</xdr:colOff>
      <xdr:row>31</xdr:row>
      <xdr:rowOff>142876</xdr:rowOff>
    </xdr:from>
    <xdr:to>
      <xdr:col>13</xdr:col>
      <xdr:colOff>133349</xdr:colOff>
      <xdr:row>32</xdr:row>
      <xdr:rowOff>152401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58B7288C-C2E9-47D1-BCDA-EFEE1921ACDC}"/>
            </a:ext>
          </a:extLst>
        </xdr:cNvPr>
        <xdr:cNvSpPr/>
      </xdr:nvSpPr>
      <xdr:spPr>
        <a:xfrm>
          <a:off x="7258050" y="8715376"/>
          <a:ext cx="1790699" cy="247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テーブル定義書の作成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400050</xdr:colOff>
      <xdr:row>33</xdr:row>
      <xdr:rowOff>66676</xdr:rowOff>
    </xdr:from>
    <xdr:to>
      <xdr:col>13</xdr:col>
      <xdr:colOff>133349</xdr:colOff>
      <xdr:row>34</xdr:row>
      <xdr:rowOff>76201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F3FCF3F9-1EE1-4558-BB04-4CA2494ABF57}"/>
            </a:ext>
          </a:extLst>
        </xdr:cNvPr>
        <xdr:cNvSpPr/>
      </xdr:nvSpPr>
      <xdr:spPr>
        <a:xfrm>
          <a:off x="7258050" y="9115426"/>
          <a:ext cx="1790699" cy="247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設定ファイル仕様の作成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638174</xdr:colOff>
      <xdr:row>30</xdr:row>
      <xdr:rowOff>104776</xdr:rowOff>
    </xdr:from>
    <xdr:to>
      <xdr:col>10</xdr:col>
      <xdr:colOff>400050</xdr:colOff>
      <xdr:row>32</xdr:row>
      <xdr:rowOff>19051</xdr:rowOff>
    </xdr:to>
    <xdr:cxnSp macro="">
      <xdr:nvCxnSpPr>
        <xdr:cNvPr id="85" name="コネクタ: カギ線 84">
          <a:extLst>
            <a:ext uri="{FF2B5EF4-FFF2-40B4-BE49-F238E27FC236}">
              <a16:creationId xmlns:a16="http://schemas.microsoft.com/office/drawing/2014/main" id="{24E42E72-F7EC-4637-BA9B-91644C3FAFDA}"/>
            </a:ext>
          </a:extLst>
        </xdr:cNvPr>
        <xdr:cNvCxnSpPr>
          <a:stCxn id="78" idx="3"/>
          <a:endCxn id="82" idx="1"/>
        </xdr:cNvCxnSpPr>
      </xdr:nvCxnSpPr>
      <xdr:spPr>
        <a:xfrm flipV="1">
          <a:off x="6810374" y="8439151"/>
          <a:ext cx="447676" cy="39052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638174</xdr:colOff>
      <xdr:row>32</xdr:row>
      <xdr:rowOff>19051</xdr:rowOff>
    </xdr:from>
    <xdr:to>
      <xdr:col>10</xdr:col>
      <xdr:colOff>400050</xdr:colOff>
      <xdr:row>32</xdr:row>
      <xdr:rowOff>28576</xdr:rowOff>
    </xdr:to>
    <xdr:cxnSp macro="">
      <xdr:nvCxnSpPr>
        <xdr:cNvPr id="88" name="コネクタ: カギ線 87">
          <a:extLst>
            <a:ext uri="{FF2B5EF4-FFF2-40B4-BE49-F238E27FC236}">
              <a16:creationId xmlns:a16="http://schemas.microsoft.com/office/drawing/2014/main" id="{794B12C5-A87F-47FA-B67E-1FF65B28ADEB}"/>
            </a:ext>
          </a:extLst>
        </xdr:cNvPr>
        <xdr:cNvCxnSpPr>
          <a:stCxn id="78" idx="3"/>
          <a:endCxn id="83" idx="1"/>
        </xdr:cNvCxnSpPr>
      </xdr:nvCxnSpPr>
      <xdr:spPr>
        <a:xfrm>
          <a:off x="6810374" y="8829676"/>
          <a:ext cx="447676" cy="952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638174</xdr:colOff>
      <xdr:row>32</xdr:row>
      <xdr:rowOff>19051</xdr:rowOff>
    </xdr:from>
    <xdr:to>
      <xdr:col>10</xdr:col>
      <xdr:colOff>400050</xdr:colOff>
      <xdr:row>33</xdr:row>
      <xdr:rowOff>190501</xdr:rowOff>
    </xdr:to>
    <xdr:cxnSp macro="">
      <xdr:nvCxnSpPr>
        <xdr:cNvPr id="91" name="コネクタ: カギ線 90">
          <a:extLst>
            <a:ext uri="{FF2B5EF4-FFF2-40B4-BE49-F238E27FC236}">
              <a16:creationId xmlns:a16="http://schemas.microsoft.com/office/drawing/2014/main" id="{CBC30B32-0114-493C-9057-BAD4532E20D4}"/>
            </a:ext>
          </a:extLst>
        </xdr:cNvPr>
        <xdr:cNvCxnSpPr>
          <a:stCxn id="78" idx="3"/>
          <a:endCxn id="84" idx="1"/>
        </xdr:cNvCxnSpPr>
      </xdr:nvCxnSpPr>
      <xdr:spPr>
        <a:xfrm>
          <a:off x="6810374" y="8829676"/>
          <a:ext cx="447676" cy="40957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25</xdr:row>
      <xdr:rowOff>4763</xdr:rowOff>
    </xdr:from>
    <xdr:to>
      <xdr:col>4</xdr:col>
      <xdr:colOff>514350</xdr:colOff>
      <xdr:row>42</xdr:row>
      <xdr:rowOff>1</xdr:rowOff>
    </xdr:to>
    <xdr:cxnSp macro="">
      <xdr:nvCxnSpPr>
        <xdr:cNvPr id="94" name="コネクタ: カギ線 93">
          <a:extLst>
            <a:ext uri="{FF2B5EF4-FFF2-40B4-BE49-F238E27FC236}">
              <a16:creationId xmlns:a16="http://schemas.microsoft.com/office/drawing/2014/main" id="{A82417F8-4F43-4FC8-9B85-4F0B70835986}"/>
            </a:ext>
          </a:extLst>
        </xdr:cNvPr>
        <xdr:cNvCxnSpPr>
          <a:stCxn id="2" idx="3"/>
          <a:endCxn id="8" idx="1"/>
        </xdr:cNvCxnSpPr>
      </xdr:nvCxnSpPr>
      <xdr:spPr>
        <a:xfrm>
          <a:off x="2343150" y="7148513"/>
          <a:ext cx="914400" cy="404336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533399</xdr:colOff>
      <xdr:row>38</xdr:row>
      <xdr:rowOff>138113</xdr:rowOff>
    </xdr:from>
    <xdr:to>
      <xdr:col>7</xdr:col>
      <xdr:colOff>276225</xdr:colOff>
      <xdr:row>42</xdr:row>
      <xdr:rowOff>1</xdr:rowOff>
    </xdr:to>
    <xdr:cxnSp macro="">
      <xdr:nvCxnSpPr>
        <xdr:cNvPr id="103" name="コネクタ: カギ線 102">
          <a:extLst>
            <a:ext uri="{FF2B5EF4-FFF2-40B4-BE49-F238E27FC236}">
              <a16:creationId xmlns:a16="http://schemas.microsoft.com/office/drawing/2014/main" id="{E0B5A7F6-DAE0-44FD-B6AB-1F3A68B916B1}"/>
            </a:ext>
          </a:extLst>
        </xdr:cNvPr>
        <xdr:cNvCxnSpPr>
          <a:cxnSpLocks/>
          <a:stCxn id="8" idx="3"/>
          <a:endCxn id="7" idx="1"/>
        </xdr:cNvCxnSpPr>
      </xdr:nvCxnSpPr>
      <xdr:spPr>
        <a:xfrm flipV="1">
          <a:off x="4648199" y="10377488"/>
          <a:ext cx="428626" cy="814388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34</xdr:row>
      <xdr:rowOff>180975</xdr:rowOff>
    </xdr:from>
    <xdr:to>
      <xdr:col>13</xdr:col>
      <xdr:colOff>133349</xdr:colOff>
      <xdr:row>37</xdr:row>
      <xdr:rowOff>161925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18037B31-9BE6-49F6-84B2-04A2F626D978}"/>
            </a:ext>
          </a:extLst>
        </xdr:cNvPr>
        <xdr:cNvSpPr/>
      </xdr:nvSpPr>
      <xdr:spPr>
        <a:xfrm>
          <a:off x="7258050" y="9467850"/>
          <a:ext cx="1790699" cy="6953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タッチパネルモニタ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の手配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400050</xdr:colOff>
      <xdr:row>41</xdr:row>
      <xdr:rowOff>0</xdr:rowOff>
    </xdr:from>
    <xdr:to>
      <xdr:col>13</xdr:col>
      <xdr:colOff>133349</xdr:colOff>
      <xdr:row>43</xdr:row>
      <xdr:rowOff>133350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0655CF21-E658-458B-953F-D0E85358966D}"/>
            </a:ext>
          </a:extLst>
        </xdr:cNvPr>
        <xdr:cNvSpPr/>
      </xdr:nvSpPr>
      <xdr:spPr>
        <a:xfrm>
          <a:off x="7258050" y="10953750"/>
          <a:ext cx="1790699" cy="6096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Visual Studio</a:t>
          </a:r>
          <a:r>
            <a:rPr kumimoji="1" lang="ja-JP" altLang="en-US" sz="1100">
              <a:solidFill>
                <a:sysClr val="windowText" lastClr="000000"/>
              </a:solidFill>
            </a:rPr>
            <a:t>のインストール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400050</xdr:colOff>
      <xdr:row>37</xdr:row>
      <xdr:rowOff>209550</xdr:rowOff>
    </xdr:from>
    <xdr:to>
      <xdr:col>13</xdr:col>
      <xdr:colOff>133349</xdr:colOff>
      <xdr:row>40</xdr:row>
      <xdr:rowOff>190500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F63424A7-531D-4164-A673-425E6B830E73}"/>
            </a:ext>
          </a:extLst>
        </xdr:cNvPr>
        <xdr:cNvSpPr/>
      </xdr:nvSpPr>
      <xdr:spPr>
        <a:xfrm>
          <a:off x="7258050" y="10210800"/>
          <a:ext cx="1790699" cy="6953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タッチパネルモニタ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のセットアップ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657224</xdr:colOff>
      <xdr:row>38</xdr:row>
      <xdr:rowOff>138113</xdr:rowOff>
    </xdr:from>
    <xdr:to>
      <xdr:col>10</xdr:col>
      <xdr:colOff>400050</xdr:colOff>
      <xdr:row>42</xdr:row>
      <xdr:rowOff>66675</xdr:rowOff>
    </xdr:to>
    <xdr:cxnSp macro="">
      <xdr:nvCxnSpPr>
        <xdr:cNvPr id="108" name="コネクタ: カギ線 107">
          <a:extLst>
            <a:ext uri="{FF2B5EF4-FFF2-40B4-BE49-F238E27FC236}">
              <a16:creationId xmlns:a16="http://schemas.microsoft.com/office/drawing/2014/main" id="{384EDDB4-1809-49F3-A1B4-BC72083EF395}"/>
            </a:ext>
          </a:extLst>
        </xdr:cNvPr>
        <xdr:cNvCxnSpPr>
          <a:cxnSpLocks/>
          <a:stCxn id="7" idx="3"/>
          <a:endCxn id="106" idx="1"/>
        </xdr:cNvCxnSpPr>
      </xdr:nvCxnSpPr>
      <xdr:spPr>
        <a:xfrm>
          <a:off x="6829424" y="10377488"/>
          <a:ext cx="428626" cy="88106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657224</xdr:colOff>
      <xdr:row>36</xdr:row>
      <xdr:rowOff>52388</xdr:rowOff>
    </xdr:from>
    <xdr:to>
      <xdr:col>10</xdr:col>
      <xdr:colOff>400050</xdr:colOff>
      <xdr:row>38</xdr:row>
      <xdr:rowOff>138113</xdr:rowOff>
    </xdr:to>
    <xdr:cxnSp macro="">
      <xdr:nvCxnSpPr>
        <xdr:cNvPr id="111" name="コネクタ: カギ線 110">
          <a:extLst>
            <a:ext uri="{FF2B5EF4-FFF2-40B4-BE49-F238E27FC236}">
              <a16:creationId xmlns:a16="http://schemas.microsoft.com/office/drawing/2014/main" id="{920686A5-A7A2-47F2-84C9-B45D817ED893}"/>
            </a:ext>
          </a:extLst>
        </xdr:cNvPr>
        <xdr:cNvCxnSpPr>
          <a:cxnSpLocks/>
          <a:stCxn id="7" idx="3"/>
          <a:endCxn id="104" idx="1"/>
        </xdr:cNvCxnSpPr>
      </xdr:nvCxnSpPr>
      <xdr:spPr>
        <a:xfrm flipV="1">
          <a:off x="6829424" y="9815513"/>
          <a:ext cx="428626" cy="56197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657224</xdr:colOff>
      <xdr:row>38</xdr:row>
      <xdr:rowOff>138113</xdr:rowOff>
    </xdr:from>
    <xdr:to>
      <xdr:col>10</xdr:col>
      <xdr:colOff>400050</xdr:colOff>
      <xdr:row>39</xdr:row>
      <xdr:rowOff>80963</xdr:rowOff>
    </xdr:to>
    <xdr:cxnSp macro="">
      <xdr:nvCxnSpPr>
        <xdr:cNvPr id="114" name="コネクタ: カギ線 113">
          <a:extLst>
            <a:ext uri="{FF2B5EF4-FFF2-40B4-BE49-F238E27FC236}">
              <a16:creationId xmlns:a16="http://schemas.microsoft.com/office/drawing/2014/main" id="{02954023-836B-4A53-B70A-AF58180C67FB}"/>
            </a:ext>
          </a:extLst>
        </xdr:cNvPr>
        <xdr:cNvCxnSpPr>
          <a:cxnSpLocks/>
          <a:stCxn id="7" idx="3"/>
        </xdr:cNvCxnSpPr>
      </xdr:nvCxnSpPr>
      <xdr:spPr>
        <a:xfrm>
          <a:off x="6829424" y="10377488"/>
          <a:ext cx="428626" cy="18097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45</xdr:row>
      <xdr:rowOff>38100</xdr:rowOff>
    </xdr:from>
    <xdr:to>
      <xdr:col>9</xdr:col>
      <xdr:colOff>657224</xdr:colOff>
      <xdr:row>46</xdr:row>
      <xdr:rowOff>95250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5AB3BD5C-4F5D-4456-A10E-EC91C03EF243}"/>
            </a:ext>
          </a:extLst>
        </xdr:cNvPr>
        <xdr:cNvSpPr/>
      </xdr:nvSpPr>
      <xdr:spPr>
        <a:xfrm>
          <a:off x="5076825" y="11944350"/>
          <a:ext cx="1752599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プログラミング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533399</xdr:colOff>
      <xdr:row>42</xdr:row>
      <xdr:rowOff>1</xdr:rowOff>
    </xdr:from>
    <xdr:to>
      <xdr:col>7</xdr:col>
      <xdr:colOff>276225</xdr:colOff>
      <xdr:row>45</xdr:row>
      <xdr:rowOff>185738</xdr:rowOff>
    </xdr:to>
    <xdr:cxnSp macro="">
      <xdr:nvCxnSpPr>
        <xdr:cNvPr id="120" name="コネクタ: カギ線 119">
          <a:extLst>
            <a:ext uri="{FF2B5EF4-FFF2-40B4-BE49-F238E27FC236}">
              <a16:creationId xmlns:a16="http://schemas.microsoft.com/office/drawing/2014/main" id="{D25083F8-DE94-4A55-A16D-200333E37FFB}"/>
            </a:ext>
          </a:extLst>
        </xdr:cNvPr>
        <xdr:cNvCxnSpPr>
          <a:cxnSpLocks/>
          <a:stCxn id="8" idx="3"/>
          <a:endCxn id="119" idx="1"/>
        </xdr:cNvCxnSpPr>
      </xdr:nvCxnSpPr>
      <xdr:spPr>
        <a:xfrm>
          <a:off x="4648199" y="11191876"/>
          <a:ext cx="428626" cy="90011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409575</xdr:colOff>
      <xdr:row>43</xdr:row>
      <xdr:rowOff>228600</xdr:rowOff>
    </xdr:from>
    <xdr:to>
      <xdr:col>13</xdr:col>
      <xdr:colOff>104774</xdr:colOff>
      <xdr:row>45</xdr:row>
      <xdr:rowOff>47625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846739F7-88AE-44AB-9504-49C8BC62263D}"/>
            </a:ext>
          </a:extLst>
        </xdr:cNvPr>
        <xdr:cNvSpPr/>
      </xdr:nvSpPr>
      <xdr:spPr>
        <a:xfrm>
          <a:off x="7267575" y="11658600"/>
          <a:ext cx="1752599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サーバーアプリの実装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409575</xdr:colOff>
      <xdr:row>45</xdr:row>
      <xdr:rowOff>95249</xdr:rowOff>
    </xdr:from>
    <xdr:to>
      <xdr:col>13</xdr:col>
      <xdr:colOff>104774</xdr:colOff>
      <xdr:row>47</xdr:row>
      <xdr:rowOff>200024</xdr:rowOff>
    </xdr:to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6B0BE192-46E3-4289-A57A-4CF6A29D2DE1}"/>
            </a:ext>
          </a:extLst>
        </xdr:cNvPr>
        <xdr:cNvSpPr/>
      </xdr:nvSpPr>
      <xdr:spPr>
        <a:xfrm>
          <a:off x="7267575" y="12001499"/>
          <a:ext cx="1752599" cy="5810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クライアントアプリの実装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657224</xdr:colOff>
      <xdr:row>45</xdr:row>
      <xdr:rowOff>185738</xdr:rowOff>
    </xdr:from>
    <xdr:to>
      <xdr:col>10</xdr:col>
      <xdr:colOff>409575</xdr:colOff>
      <xdr:row>46</xdr:row>
      <xdr:rowOff>147637</xdr:rowOff>
    </xdr:to>
    <xdr:cxnSp macro="">
      <xdr:nvCxnSpPr>
        <xdr:cNvPr id="125" name="コネクタ: カギ線 124">
          <a:extLst>
            <a:ext uri="{FF2B5EF4-FFF2-40B4-BE49-F238E27FC236}">
              <a16:creationId xmlns:a16="http://schemas.microsoft.com/office/drawing/2014/main" id="{F83F4E63-86EF-4A22-B919-5406B4478FAA}"/>
            </a:ext>
          </a:extLst>
        </xdr:cNvPr>
        <xdr:cNvCxnSpPr>
          <a:cxnSpLocks/>
          <a:stCxn id="119" idx="3"/>
          <a:endCxn id="124" idx="1"/>
        </xdr:cNvCxnSpPr>
      </xdr:nvCxnSpPr>
      <xdr:spPr>
        <a:xfrm>
          <a:off x="6829424" y="12091988"/>
          <a:ext cx="438151" cy="200024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657224</xdr:colOff>
      <xdr:row>44</xdr:row>
      <xdr:rowOff>138113</xdr:rowOff>
    </xdr:from>
    <xdr:to>
      <xdr:col>10</xdr:col>
      <xdr:colOff>409575</xdr:colOff>
      <xdr:row>45</xdr:row>
      <xdr:rowOff>185738</xdr:rowOff>
    </xdr:to>
    <xdr:cxnSp macro="">
      <xdr:nvCxnSpPr>
        <xdr:cNvPr id="128" name="コネクタ: カギ線 127">
          <a:extLst>
            <a:ext uri="{FF2B5EF4-FFF2-40B4-BE49-F238E27FC236}">
              <a16:creationId xmlns:a16="http://schemas.microsoft.com/office/drawing/2014/main" id="{8D4EA478-968E-4CA0-BEFA-EB9A4BF590E0}"/>
            </a:ext>
          </a:extLst>
        </xdr:cNvPr>
        <xdr:cNvCxnSpPr>
          <a:cxnSpLocks/>
          <a:stCxn id="119" idx="3"/>
          <a:endCxn id="123" idx="1"/>
        </xdr:cNvCxnSpPr>
      </xdr:nvCxnSpPr>
      <xdr:spPr>
        <a:xfrm flipV="1">
          <a:off x="6829424" y="11806238"/>
          <a:ext cx="438151" cy="28575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25</xdr:row>
      <xdr:rowOff>4763</xdr:rowOff>
    </xdr:from>
    <xdr:to>
      <xdr:col>4</xdr:col>
      <xdr:colOff>514351</xdr:colOff>
      <xdr:row>51</xdr:row>
      <xdr:rowOff>47626</xdr:rowOff>
    </xdr:to>
    <xdr:cxnSp macro="">
      <xdr:nvCxnSpPr>
        <xdr:cNvPr id="131" name="コネクタ: カギ線 130">
          <a:extLst>
            <a:ext uri="{FF2B5EF4-FFF2-40B4-BE49-F238E27FC236}">
              <a16:creationId xmlns:a16="http://schemas.microsoft.com/office/drawing/2014/main" id="{9E3AB59A-7B6D-4584-AC58-D181C7DF7B85}"/>
            </a:ext>
          </a:extLst>
        </xdr:cNvPr>
        <xdr:cNvCxnSpPr>
          <a:stCxn id="2" idx="3"/>
          <a:endCxn id="9" idx="1"/>
        </xdr:cNvCxnSpPr>
      </xdr:nvCxnSpPr>
      <xdr:spPr>
        <a:xfrm>
          <a:off x="2343150" y="7148513"/>
          <a:ext cx="914401" cy="623411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49</xdr:row>
      <xdr:rowOff>28575</xdr:rowOff>
    </xdr:from>
    <xdr:to>
      <xdr:col>9</xdr:col>
      <xdr:colOff>685799</xdr:colOff>
      <xdr:row>50</xdr:row>
      <xdr:rowOff>85725</xdr:rowOff>
    </xdr:to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id="{42ADAAE8-FA0E-4087-BC39-693570017CC7}"/>
            </a:ext>
          </a:extLst>
        </xdr:cNvPr>
        <xdr:cNvSpPr/>
      </xdr:nvSpPr>
      <xdr:spPr>
        <a:xfrm>
          <a:off x="5105400" y="12887325"/>
          <a:ext cx="1752599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テスト仕様書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476251</xdr:colOff>
      <xdr:row>49</xdr:row>
      <xdr:rowOff>176213</xdr:rowOff>
    </xdr:from>
    <xdr:to>
      <xdr:col>7</xdr:col>
      <xdr:colOff>304800</xdr:colOff>
      <xdr:row>51</xdr:row>
      <xdr:rowOff>47626</xdr:rowOff>
    </xdr:to>
    <xdr:cxnSp macro="">
      <xdr:nvCxnSpPr>
        <xdr:cNvPr id="136" name="コネクタ: カギ線 135">
          <a:extLst>
            <a:ext uri="{FF2B5EF4-FFF2-40B4-BE49-F238E27FC236}">
              <a16:creationId xmlns:a16="http://schemas.microsoft.com/office/drawing/2014/main" id="{14D18928-77A1-4A77-9D07-B8141290B0FB}"/>
            </a:ext>
          </a:extLst>
        </xdr:cNvPr>
        <xdr:cNvCxnSpPr>
          <a:cxnSpLocks/>
          <a:stCxn id="9" idx="3"/>
          <a:endCxn id="135" idx="1"/>
        </xdr:cNvCxnSpPr>
      </xdr:nvCxnSpPr>
      <xdr:spPr>
        <a:xfrm flipV="1">
          <a:off x="4591051" y="13034963"/>
          <a:ext cx="514349" cy="34766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52</xdr:row>
      <xdr:rowOff>38100</xdr:rowOff>
    </xdr:from>
    <xdr:to>
      <xdr:col>9</xdr:col>
      <xdr:colOff>685799</xdr:colOff>
      <xdr:row>53</xdr:row>
      <xdr:rowOff>95250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AD669AA3-AFBA-4058-B910-FA3825868038}"/>
            </a:ext>
          </a:extLst>
        </xdr:cNvPr>
        <xdr:cNvSpPr/>
      </xdr:nvSpPr>
      <xdr:spPr>
        <a:xfrm>
          <a:off x="5105400" y="13611225"/>
          <a:ext cx="1752599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テスト報告書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476251</xdr:colOff>
      <xdr:row>51</xdr:row>
      <xdr:rowOff>47626</xdr:rowOff>
    </xdr:from>
    <xdr:to>
      <xdr:col>7</xdr:col>
      <xdr:colOff>304800</xdr:colOff>
      <xdr:row>52</xdr:row>
      <xdr:rowOff>185738</xdr:rowOff>
    </xdr:to>
    <xdr:cxnSp macro="">
      <xdr:nvCxnSpPr>
        <xdr:cNvPr id="141" name="コネクタ: カギ線 140">
          <a:extLst>
            <a:ext uri="{FF2B5EF4-FFF2-40B4-BE49-F238E27FC236}">
              <a16:creationId xmlns:a16="http://schemas.microsoft.com/office/drawing/2014/main" id="{1A700868-F829-4E05-BA65-D61F6BC81ACB}"/>
            </a:ext>
          </a:extLst>
        </xdr:cNvPr>
        <xdr:cNvCxnSpPr>
          <a:cxnSpLocks/>
          <a:stCxn id="9" idx="3"/>
          <a:endCxn id="140" idx="1"/>
        </xdr:cNvCxnSpPr>
      </xdr:nvCxnSpPr>
      <xdr:spPr>
        <a:xfrm>
          <a:off x="4591051" y="13382626"/>
          <a:ext cx="514349" cy="37623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49</xdr:row>
      <xdr:rowOff>19050</xdr:rowOff>
    </xdr:from>
    <xdr:to>
      <xdr:col>13</xdr:col>
      <xdr:colOff>95249</xdr:colOff>
      <xdr:row>50</xdr:row>
      <xdr:rowOff>76200</xdr:rowOff>
    </xdr:to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77CD6058-23E7-4F92-953F-195FA2B051A5}"/>
            </a:ext>
          </a:extLst>
        </xdr:cNvPr>
        <xdr:cNvSpPr/>
      </xdr:nvSpPr>
      <xdr:spPr>
        <a:xfrm>
          <a:off x="7258050" y="12877800"/>
          <a:ext cx="1752599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テスト項目の洗い出し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381000</xdr:colOff>
      <xdr:row>52</xdr:row>
      <xdr:rowOff>38100</xdr:rowOff>
    </xdr:from>
    <xdr:to>
      <xdr:col>13</xdr:col>
      <xdr:colOff>76199</xdr:colOff>
      <xdr:row>53</xdr:row>
      <xdr:rowOff>95250</xdr:rowOff>
    </xdr:to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2A080897-9F8B-4447-9ECD-F4D34DF15A97}"/>
            </a:ext>
          </a:extLst>
        </xdr:cNvPr>
        <xdr:cNvSpPr/>
      </xdr:nvSpPr>
      <xdr:spPr>
        <a:xfrm>
          <a:off x="7239000" y="13611225"/>
          <a:ext cx="1752599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テスト項目の実施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685799</xdr:colOff>
      <xdr:row>52</xdr:row>
      <xdr:rowOff>185738</xdr:rowOff>
    </xdr:from>
    <xdr:to>
      <xdr:col>10</xdr:col>
      <xdr:colOff>381000</xdr:colOff>
      <xdr:row>52</xdr:row>
      <xdr:rowOff>198438</xdr:rowOff>
    </xdr:to>
    <xdr:cxnSp macro="">
      <xdr:nvCxnSpPr>
        <xdr:cNvPr id="146" name="コネクタ: カギ線 145">
          <a:extLst>
            <a:ext uri="{FF2B5EF4-FFF2-40B4-BE49-F238E27FC236}">
              <a16:creationId xmlns:a16="http://schemas.microsoft.com/office/drawing/2014/main" id="{82E608F8-965A-444E-8A90-D7306154D33E}"/>
            </a:ext>
          </a:extLst>
        </xdr:cNvPr>
        <xdr:cNvCxnSpPr>
          <a:cxnSpLocks/>
          <a:stCxn id="140" idx="3"/>
          <a:endCxn id="145" idx="1"/>
        </xdr:cNvCxnSpPr>
      </xdr:nvCxnSpPr>
      <xdr:spPr>
        <a:xfrm>
          <a:off x="6857999" y="13758863"/>
          <a:ext cx="381001" cy="127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685799</xdr:colOff>
      <xdr:row>49</xdr:row>
      <xdr:rowOff>166688</xdr:rowOff>
    </xdr:from>
    <xdr:to>
      <xdr:col>10</xdr:col>
      <xdr:colOff>400050</xdr:colOff>
      <xdr:row>49</xdr:row>
      <xdr:rowOff>176213</xdr:rowOff>
    </xdr:to>
    <xdr:cxnSp macro="">
      <xdr:nvCxnSpPr>
        <xdr:cNvPr id="149" name="コネクタ: カギ線 148">
          <a:extLst>
            <a:ext uri="{FF2B5EF4-FFF2-40B4-BE49-F238E27FC236}">
              <a16:creationId xmlns:a16="http://schemas.microsoft.com/office/drawing/2014/main" id="{27538F9A-655A-4EB5-B77D-4AA88EC567C1}"/>
            </a:ext>
          </a:extLst>
        </xdr:cNvPr>
        <xdr:cNvCxnSpPr>
          <a:cxnSpLocks/>
          <a:stCxn id="135" idx="3"/>
          <a:endCxn id="144" idx="1"/>
        </xdr:cNvCxnSpPr>
      </xdr:nvCxnSpPr>
      <xdr:spPr>
        <a:xfrm flipV="1">
          <a:off x="6857999" y="13025438"/>
          <a:ext cx="400051" cy="952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25</xdr:row>
      <xdr:rowOff>4763</xdr:rowOff>
    </xdr:from>
    <xdr:to>
      <xdr:col>4</xdr:col>
      <xdr:colOff>523876</xdr:colOff>
      <xdr:row>55</xdr:row>
      <xdr:rowOff>66676</xdr:rowOff>
    </xdr:to>
    <xdr:cxnSp macro="">
      <xdr:nvCxnSpPr>
        <xdr:cNvPr id="152" name="コネクタ: カギ線 151">
          <a:extLst>
            <a:ext uri="{FF2B5EF4-FFF2-40B4-BE49-F238E27FC236}">
              <a16:creationId xmlns:a16="http://schemas.microsoft.com/office/drawing/2014/main" id="{8F31597A-D695-44A6-BE51-682165DDD675}"/>
            </a:ext>
          </a:extLst>
        </xdr:cNvPr>
        <xdr:cNvCxnSpPr>
          <a:stCxn id="2" idx="3"/>
          <a:endCxn id="10" idx="1"/>
        </xdr:cNvCxnSpPr>
      </xdr:nvCxnSpPr>
      <xdr:spPr>
        <a:xfrm>
          <a:off x="2343150" y="7148513"/>
          <a:ext cx="923926" cy="720566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54</xdr:row>
      <xdr:rowOff>142875</xdr:rowOff>
    </xdr:from>
    <xdr:to>
      <xdr:col>9</xdr:col>
      <xdr:colOff>666749</xdr:colOff>
      <xdr:row>55</xdr:row>
      <xdr:rowOff>200025</xdr:rowOff>
    </xdr:to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64B1CCE9-950A-4743-9808-926E94D056DA}"/>
            </a:ext>
          </a:extLst>
        </xdr:cNvPr>
        <xdr:cNvSpPr/>
      </xdr:nvSpPr>
      <xdr:spPr>
        <a:xfrm>
          <a:off x="5086350" y="14192250"/>
          <a:ext cx="1752599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マニュアル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485776</xdr:colOff>
      <xdr:row>55</xdr:row>
      <xdr:rowOff>52388</xdr:rowOff>
    </xdr:from>
    <xdr:to>
      <xdr:col>7</xdr:col>
      <xdr:colOff>285750</xdr:colOff>
      <xdr:row>55</xdr:row>
      <xdr:rowOff>66676</xdr:rowOff>
    </xdr:to>
    <xdr:cxnSp macro="">
      <xdr:nvCxnSpPr>
        <xdr:cNvPr id="156" name="コネクタ: カギ線 155">
          <a:extLst>
            <a:ext uri="{FF2B5EF4-FFF2-40B4-BE49-F238E27FC236}">
              <a16:creationId xmlns:a16="http://schemas.microsoft.com/office/drawing/2014/main" id="{D625C0ED-F5F7-42C2-92C1-DB95665B9597}"/>
            </a:ext>
          </a:extLst>
        </xdr:cNvPr>
        <xdr:cNvCxnSpPr>
          <a:cxnSpLocks/>
          <a:stCxn id="10" idx="3"/>
          <a:endCxn id="155" idx="1"/>
        </xdr:cNvCxnSpPr>
      </xdr:nvCxnSpPr>
      <xdr:spPr>
        <a:xfrm flipV="1">
          <a:off x="4600576" y="14339888"/>
          <a:ext cx="485774" cy="14288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54</xdr:row>
      <xdr:rowOff>123825</xdr:rowOff>
    </xdr:from>
    <xdr:to>
      <xdr:col>13</xdr:col>
      <xdr:colOff>57149</xdr:colOff>
      <xdr:row>55</xdr:row>
      <xdr:rowOff>180975</xdr:rowOff>
    </xdr:to>
    <xdr:sp macro="" textlink="">
      <xdr:nvSpPr>
        <xdr:cNvPr id="159" name="正方形/長方形 158">
          <a:extLst>
            <a:ext uri="{FF2B5EF4-FFF2-40B4-BE49-F238E27FC236}">
              <a16:creationId xmlns:a16="http://schemas.microsoft.com/office/drawing/2014/main" id="{A5BE1CF3-69F6-47FB-ACB3-B1FF6BF87F47}"/>
            </a:ext>
          </a:extLst>
        </xdr:cNvPr>
        <xdr:cNvSpPr/>
      </xdr:nvSpPr>
      <xdr:spPr>
        <a:xfrm>
          <a:off x="7219950" y="14173200"/>
          <a:ext cx="1752599" cy="295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マニュアルの作成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666749</xdr:colOff>
      <xdr:row>55</xdr:row>
      <xdr:rowOff>33338</xdr:rowOff>
    </xdr:from>
    <xdr:to>
      <xdr:col>10</xdr:col>
      <xdr:colOff>361950</xdr:colOff>
      <xdr:row>55</xdr:row>
      <xdr:rowOff>52388</xdr:rowOff>
    </xdr:to>
    <xdr:cxnSp macro="">
      <xdr:nvCxnSpPr>
        <xdr:cNvPr id="160" name="コネクタ: カギ線 159">
          <a:extLst>
            <a:ext uri="{FF2B5EF4-FFF2-40B4-BE49-F238E27FC236}">
              <a16:creationId xmlns:a16="http://schemas.microsoft.com/office/drawing/2014/main" id="{0AFD9AB0-EABF-4BEE-A264-1231FF9A1BC4}"/>
            </a:ext>
          </a:extLst>
        </xdr:cNvPr>
        <xdr:cNvCxnSpPr>
          <a:cxnSpLocks/>
          <a:stCxn id="155" idx="3"/>
          <a:endCxn id="159" idx="1"/>
        </xdr:cNvCxnSpPr>
      </xdr:nvCxnSpPr>
      <xdr:spPr>
        <a:xfrm flipV="1">
          <a:off x="6838949" y="14320838"/>
          <a:ext cx="381001" cy="1905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25</xdr:row>
      <xdr:rowOff>4763</xdr:rowOff>
    </xdr:from>
    <xdr:to>
      <xdr:col>4</xdr:col>
      <xdr:colOff>504826</xdr:colOff>
      <xdr:row>58</xdr:row>
      <xdr:rowOff>204788</xdr:rowOff>
    </xdr:to>
    <xdr:cxnSp macro="">
      <xdr:nvCxnSpPr>
        <xdr:cNvPr id="163" name="コネクタ: カギ線 162">
          <a:extLst>
            <a:ext uri="{FF2B5EF4-FFF2-40B4-BE49-F238E27FC236}">
              <a16:creationId xmlns:a16="http://schemas.microsoft.com/office/drawing/2014/main" id="{AABD5C8A-F447-46B4-8F80-C9B9292460CF}"/>
            </a:ext>
          </a:extLst>
        </xdr:cNvPr>
        <xdr:cNvCxnSpPr>
          <a:stCxn id="2" idx="3"/>
          <a:endCxn id="11" idx="1"/>
        </xdr:cNvCxnSpPr>
      </xdr:nvCxnSpPr>
      <xdr:spPr>
        <a:xfrm>
          <a:off x="2343150" y="7148513"/>
          <a:ext cx="904876" cy="805815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56</xdr:row>
      <xdr:rowOff>123825</xdr:rowOff>
    </xdr:from>
    <xdr:to>
      <xdr:col>9</xdr:col>
      <xdr:colOff>657224</xdr:colOff>
      <xdr:row>57</xdr:row>
      <xdr:rowOff>180975</xdr:rowOff>
    </xdr:to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7C959893-C0D8-4487-8B57-9F909F329473}"/>
            </a:ext>
          </a:extLst>
        </xdr:cNvPr>
        <xdr:cNvSpPr/>
      </xdr:nvSpPr>
      <xdr:spPr>
        <a:xfrm>
          <a:off x="5076825" y="14649450"/>
          <a:ext cx="1752599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WBS</a:t>
          </a:r>
        </a:p>
      </xdr:txBody>
    </xdr:sp>
    <xdr:clientData/>
  </xdr:twoCellAnchor>
  <xdr:twoCellAnchor>
    <xdr:from>
      <xdr:col>7</xdr:col>
      <xdr:colOff>285750</xdr:colOff>
      <xdr:row>58</xdr:row>
      <xdr:rowOff>19050</xdr:rowOff>
    </xdr:from>
    <xdr:to>
      <xdr:col>9</xdr:col>
      <xdr:colOff>666749</xdr:colOff>
      <xdr:row>59</xdr:row>
      <xdr:rowOff>76200</xdr:rowOff>
    </xdr:to>
    <xdr:sp macro="" textlink="">
      <xdr:nvSpPr>
        <xdr:cNvPr id="168" name="正方形/長方形 167">
          <a:extLst>
            <a:ext uri="{FF2B5EF4-FFF2-40B4-BE49-F238E27FC236}">
              <a16:creationId xmlns:a16="http://schemas.microsoft.com/office/drawing/2014/main" id="{8D024820-D2C0-42DA-A06E-562DB8349516}"/>
            </a:ext>
          </a:extLst>
        </xdr:cNvPr>
        <xdr:cNvSpPr/>
      </xdr:nvSpPr>
      <xdr:spPr>
        <a:xfrm>
          <a:off x="5086350" y="15020925"/>
          <a:ext cx="1752599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スケジュール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60</xdr:row>
      <xdr:rowOff>47625</xdr:rowOff>
    </xdr:from>
    <xdr:to>
      <xdr:col>9</xdr:col>
      <xdr:colOff>647699</xdr:colOff>
      <xdr:row>61</xdr:row>
      <xdr:rowOff>104775</xdr:rowOff>
    </xdr:to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09E2F8F9-C217-425F-BD41-484634586F30}"/>
            </a:ext>
          </a:extLst>
        </xdr:cNvPr>
        <xdr:cNvSpPr/>
      </xdr:nvSpPr>
      <xdr:spPr>
        <a:xfrm>
          <a:off x="5067300" y="15525750"/>
          <a:ext cx="1752599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プロジェクト完了報告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466726</xdr:colOff>
      <xdr:row>57</xdr:row>
      <xdr:rowOff>33338</xdr:rowOff>
    </xdr:from>
    <xdr:to>
      <xdr:col>7</xdr:col>
      <xdr:colOff>276225</xdr:colOff>
      <xdr:row>58</xdr:row>
      <xdr:rowOff>204788</xdr:rowOff>
    </xdr:to>
    <xdr:cxnSp macro="">
      <xdr:nvCxnSpPr>
        <xdr:cNvPr id="172" name="コネクタ: カギ線 171">
          <a:extLst>
            <a:ext uri="{FF2B5EF4-FFF2-40B4-BE49-F238E27FC236}">
              <a16:creationId xmlns:a16="http://schemas.microsoft.com/office/drawing/2014/main" id="{EFA56282-1F76-40D1-96C0-8727E6A6FDCC}"/>
            </a:ext>
          </a:extLst>
        </xdr:cNvPr>
        <xdr:cNvCxnSpPr>
          <a:cxnSpLocks/>
          <a:stCxn id="11" idx="3"/>
          <a:endCxn id="167" idx="1"/>
        </xdr:cNvCxnSpPr>
      </xdr:nvCxnSpPr>
      <xdr:spPr>
        <a:xfrm flipV="1">
          <a:off x="4581526" y="14797088"/>
          <a:ext cx="495299" cy="40957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466726</xdr:colOff>
      <xdr:row>58</xdr:row>
      <xdr:rowOff>166688</xdr:rowOff>
    </xdr:from>
    <xdr:to>
      <xdr:col>7</xdr:col>
      <xdr:colOff>285750</xdr:colOff>
      <xdr:row>58</xdr:row>
      <xdr:rowOff>204788</xdr:rowOff>
    </xdr:to>
    <xdr:cxnSp macro="">
      <xdr:nvCxnSpPr>
        <xdr:cNvPr id="175" name="コネクタ: カギ線 174">
          <a:extLst>
            <a:ext uri="{FF2B5EF4-FFF2-40B4-BE49-F238E27FC236}">
              <a16:creationId xmlns:a16="http://schemas.microsoft.com/office/drawing/2014/main" id="{C9865D43-A750-46AA-8075-54C05AB50546}"/>
            </a:ext>
          </a:extLst>
        </xdr:cNvPr>
        <xdr:cNvCxnSpPr>
          <a:cxnSpLocks/>
          <a:stCxn id="11" idx="3"/>
          <a:endCxn id="168" idx="1"/>
        </xdr:cNvCxnSpPr>
      </xdr:nvCxnSpPr>
      <xdr:spPr>
        <a:xfrm flipV="1">
          <a:off x="4581526" y="15168563"/>
          <a:ext cx="504824" cy="381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466726</xdr:colOff>
      <xdr:row>58</xdr:row>
      <xdr:rowOff>204788</xdr:rowOff>
    </xdr:from>
    <xdr:to>
      <xdr:col>7</xdr:col>
      <xdr:colOff>266700</xdr:colOff>
      <xdr:row>60</xdr:row>
      <xdr:rowOff>195263</xdr:rowOff>
    </xdr:to>
    <xdr:cxnSp macro="">
      <xdr:nvCxnSpPr>
        <xdr:cNvPr id="181" name="コネクタ: カギ線 180">
          <a:extLst>
            <a:ext uri="{FF2B5EF4-FFF2-40B4-BE49-F238E27FC236}">
              <a16:creationId xmlns:a16="http://schemas.microsoft.com/office/drawing/2014/main" id="{B0FA491A-52DB-4BCB-B01E-702D7A85B90F}"/>
            </a:ext>
          </a:extLst>
        </xdr:cNvPr>
        <xdr:cNvCxnSpPr>
          <a:cxnSpLocks/>
          <a:stCxn id="11" idx="3"/>
          <a:endCxn id="170" idx="1"/>
        </xdr:cNvCxnSpPr>
      </xdr:nvCxnSpPr>
      <xdr:spPr>
        <a:xfrm>
          <a:off x="4581526" y="15206663"/>
          <a:ext cx="485774" cy="46672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58</xdr:row>
      <xdr:rowOff>9525</xdr:rowOff>
    </xdr:from>
    <xdr:to>
      <xdr:col>13</xdr:col>
      <xdr:colOff>47624</xdr:colOff>
      <xdr:row>59</xdr:row>
      <xdr:rowOff>66675</xdr:rowOff>
    </xdr:to>
    <xdr:sp macro="" textlink="">
      <xdr:nvSpPr>
        <xdr:cNvPr id="184" name="正方形/長方形 183">
          <a:extLst>
            <a:ext uri="{FF2B5EF4-FFF2-40B4-BE49-F238E27FC236}">
              <a16:creationId xmlns:a16="http://schemas.microsoft.com/office/drawing/2014/main" id="{1297C01B-AA61-4D4A-9548-C884D844D1B1}"/>
            </a:ext>
          </a:extLst>
        </xdr:cNvPr>
        <xdr:cNvSpPr/>
      </xdr:nvSpPr>
      <xdr:spPr>
        <a:xfrm>
          <a:off x="7210425" y="15011400"/>
          <a:ext cx="1752599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ガントチャートの作成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342900</xdr:colOff>
      <xdr:row>56</xdr:row>
      <xdr:rowOff>95250</xdr:rowOff>
    </xdr:from>
    <xdr:to>
      <xdr:col>13</xdr:col>
      <xdr:colOff>38099</xdr:colOff>
      <xdr:row>57</xdr:row>
      <xdr:rowOff>152400</xdr:rowOff>
    </xdr:to>
    <xdr:sp macro="" textlink="">
      <xdr:nvSpPr>
        <xdr:cNvPr id="185" name="正方形/長方形 184">
          <a:extLst>
            <a:ext uri="{FF2B5EF4-FFF2-40B4-BE49-F238E27FC236}">
              <a16:creationId xmlns:a16="http://schemas.microsoft.com/office/drawing/2014/main" id="{FA34C623-FB98-4124-AB0E-E68313352D7D}"/>
            </a:ext>
          </a:extLst>
        </xdr:cNvPr>
        <xdr:cNvSpPr/>
      </xdr:nvSpPr>
      <xdr:spPr>
        <a:xfrm>
          <a:off x="7200900" y="14620875"/>
          <a:ext cx="1752599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WBS</a:t>
          </a:r>
          <a:r>
            <a:rPr kumimoji="1" lang="ja-JP" altLang="en-US" sz="1100">
              <a:solidFill>
                <a:sysClr val="windowText" lastClr="000000"/>
              </a:solidFill>
            </a:rPr>
            <a:t>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352425</xdr:colOff>
      <xdr:row>59</xdr:row>
      <xdr:rowOff>104775</xdr:rowOff>
    </xdr:from>
    <xdr:to>
      <xdr:col>13</xdr:col>
      <xdr:colOff>47624</xdr:colOff>
      <xdr:row>60</xdr:row>
      <xdr:rowOff>161925</xdr:rowOff>
    </xdr:to>
    <xdr:sp macro="" textlink="">
      <xdr:nvSpPr>
        <xdr:cNvPr id="187" name="正方形/長方形 186">
          <a:extLst>
            <a:ext uri="{FF2B5EF4-FFF2-40B4-BE49-F238E27FC236}">
              <a16:creationId xmlns:a16="http://schemas.microsoft.com/office/drawing/2014/main" id="{DFBF7D3D-4966-49DD-AA79-696DD3942849}"/>
            </a:ext>
          </a:extLst>
        </xdr:cNvPr>
        <xdr:cNvSpPr/>
      </xdr:nvSpPr>
      <xdr:spPr>
        <a:xfrm>
          <a:off x="7210425" y="15344775"/>
          <a:ext cx="1752599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実績差異確認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352425</xdr:colOff>
      <xdr:row>60</xdr:row>
      <xdr:rowOff>219075</xdr:rowOff>
    </xdr:from>
    <xdr:to>
      <xdr:col>13</xdr:col>
      <xdr:colOff>47624</xdr:colOff>
      <xdr:row>62</xdr:row>
      <xdr:rowOff>228600</xdr:rowOff>
    </xdr:to>
    <xdr:sp macro="" textlink="">
      <xdr:nvSpPr>
        <xdr:cNvPr id="188" name="正方形/長方形 187">
          <a:extLst>
            <a:ext uri="{FF2B5EF4-FFF2-40B4-BE49-F238E27FC236}">
              <a16:creationId xmlns:a16="http://schemas.microsoft.com/office/drawing/2014/main" id="{BA648F01-9D59-4F94-A6A5-BCBF01BAB281}"/>
            </a:ext>
          </a:extLst>
        </xdr:cNvPr>
        <xdr:cNvSpPr/>
      </xdr:nvSpPr>
      <xdr:spPr>
        <a:xfrm>
          <a:off x="7210425" y="15697200"/>
          <a:ext cx="1752599" cy="4857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プロジェクト完了報告書の作成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657224</xdr:colOff>
      <xdr:row>57</xdr:row>
      <xdr:rowOff>4763</xdr:rowOff>
    </xdr:from>
    <xdr:to>
      <xdr:col>10</xdr:col>
      <xdr:colOff>342900</xdr:colOff>
      <xdr:row>57</xdr:row>
      <xdr:rowOff>33338</xdr:rowOff>
    </xdr:to>
    <xdr:cxnSp macro="">
      <xdr:nvCxnSpPr>
        <xdr:cNvPr id="189" name="コネクタ: カギ線 188">
          <a:extLst>
            <a:ext uri="{FF2B5EF4-FFF2-40B4-BE49-F238E27FC236}">
              <a16:creationId xmlns:a16="http://schemas.microsoft.com/office/drawing/2014/main" id="{A82E422E-2ACC-44FE-BB5B-FD46628C5CBE}"/>
            </a:ext>
          </a:extLst>
        </xdr:cNvPr>
        <xdr:cNvCxnSpPr>
          <a:cxnSpLocks/>
          <a:stCxn id="167" idx="3"/>
          <a:endCxn id="185" idx="1"/>
        </xdr:cNvCxnSpPr>
      </xdr:nvCxnSpPr>
      <xdr:spPr>
        <a:xfrm flipV="1">
          <a:off x="6829424" y="14768513"/>
          <a:ext cx="371476" cy="2857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666749</xdr:colOff>
      <xdr:row>58</xdr:row>
      <xdr:rowOff>157163</xdr:rowOff>
    </xdr:from>
    <xdr:to>
      <xdr:col>10</xdr:col>
      <xdr:colOff>352425</xdr:colOff>
      <xdr:row>58</xdr:row>
      <xdr:rowOff>166688</xdr:rowOff>
    </xdr:to>
    <xdr:cxnSp macro="">
      <xdr:nvCxnSpPr>
        <xdr:cNvPr id="192" name="コネクタ: カギ線 191">
          <a:extLst>
            <a:ext uri="{FF2B5EF4-FFF2-40B4-BE49-F238E27FC236}">
              <a16:creationId xmlns:a16="http://schemas.microsoft.com/office/drawing/2014/main" id="{95FAC253-0C6A-498D-B9EA-A9CFEDF36A9B}"/>
            </a:ext>
          </a:extLst>
        </xdr:cNvPr>
        <xdr:cNvCxnSpPr>
          <a:cxnSpLocks/>
          <a:stCxn id="168" idx="3"/>
          <a:endCxn id="184" idx="1"/>
        </xdr:cNvCxnSpPr>
      </xdr:nvCxnSpPr>
      <xdr:spPr>
        <a:xfrm flipV="1">
          <a:off x="6838949" y="15159038"/>
          <a:ext cx="371476" cy="952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647699</xdr:colOff>
      <xdr:row>60</xdr:row>
      <xdr:rowOff>14288</xdr:rowOff>
    </xdr:from>
    <xdr:to>
      <xdr:col>10</xdr:col>
      <xdr:colOff>352425</xdr:colOff>
      <xdr:row>60</xdr:row>
      <xdr:rowOff>195263</xdr:rowOff>
    </xdr:to>
    <xdr:cxnSp macro="">
      <xdr:nvCxnSpPr>
        <xdr:cNvPr id="198" name="コネクタ: カギ線 197">
          <a:extLst>
            <a:ext uri="{FF2B5EF4-FFF2-40B4-BE49-F238E27FC236}">
              <a16:creationId xmlns:a16="http://schemas.microsoft.com/office/drawing/2014/main" id="{3EB34D2E-A148-47FA-AA6B-2CC38C6A76BA}"/>
            </a:ext>
          </a:extLst>
        </xdr:cNvPr>
        <xdr:cNvCxnSpPr>
          <a:cxnSpLocks/>
          <a:stCxn id="170" idx="3"/>
          <a:endCxn id="187" idx="1"/>
        </xdr:cNvCxnSpPr>
      </xdr:nvCxnSpPr>
      <xdr:spPr>
        <a:xfrm flipV="1">
          <a:off x="6819899" y="15492413"/>
          <a:ext cx="390526" cy="18097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647699</xdr:colOff>
      <xdr:row>60</xdr:row>
      <xdr:rowOff>195263</xdr:rowOff>
    </xdr:from>
    <xdr:to>
      <xdr:col>10</xdr:col>
      <xdr:colOff>352425</xdr:colOff>
      <xdr:row>61</xdr:row>
      <xdr:rowOff>223838</xdr:rowOff>
    </xdr:to>
    <xdr:cxnSp macro="">
      <xdr:nvCxnSpPr>
        <xdr:cNvPr id="201" name="コネクタ: カギ線 200">
          <a:extLst>
            <a:ext uri="{FF2B5EF4-FFF2-40B4-BE49-F238E27FC236}">
              <a16:creationId xmlns:a16="http://schemas.microsoft.com/office/drawing/2014/main" id="{B3FE74F1-D211-443F-9388-65BB22B65EED}"/>
            </a:ext>
          </a:extLst>
        </xdr:cNvPr>
        <xdr:cNvCxnSpPr>
          <a:cxnSpLocks/>
          <a:stCxn id="170" idx="3"/>
          <a:endCxn id="188" idx="1"/>
        </xdr:cNvCxnSpPr>
      </xdr:nvCxnSpPr>
      <xdr:spPr>
        <a:xfrm>
          <a:off x="6819899" y="15673388"/>
          <a:ext cx="390526" cy="2667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552450</xdr:colOff>
      <xdr:row>7</xdr:row>
      <xdr:rowOff>209550</xdr:rowOff>
    </xdr:from>
    <xdr:to>
      <xdr:col>18</xdr:col>
      <xdr:colOff>285749</xdr:colOff>
      <xdr:row>10</xdr:row>
      <xdr:rowOff>114301</xdr:rowOff>
    </xdr:to>
    <xdr:sp macro="" textlink="">
      <xdr:nvSpPr>
        <xdr:cNvPr id="219" name="正方形/長方形 218">
          <a:extLst>
            <a:ext uri="{FF2B5EF4-FFF2-40B4-BE49-F238E27FC236}">
              <a16:creationId xmlns:a16="http://schemas.microsoft.com/office/drawing/2014/main" id="{606CFBED-D64F-4CA5-A20D-0EE82F806199}"/>
            </a:ext>
          </a:extLst>
        </xdr:cNvPr>
        <xdr:cNvSpPr/>
      </xdr:nvSpPr>
      <xdr:spPr>
        <a:xfrm>
          <a:off x="10839450" y="1876425"/>
          <a:ext cx="1790699" cy="619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成果物としてお客さんが欲しがるもの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542926</xdr:colOff>
      <xdr:row>10</xdr:row>
      <xdr:rowOff>228600</xdr:rowOff>
    </xdr:from>
    <xdr:to>
      <xdr:col>18</xdr:col>
      <xdr:colOff>285750</xdr:colOff>
      <xdr:row>13</xdr:row>
      <xdr:rowOff>85724</xdr:rowOff>
    </xdr:to>
    <xdr:sp macro="" textlink="">
      <xdr:nvSpPr>
        <xdr:cNvPr id="220" name="正方形/長方形 219">
          <a:extLst>
            <a:ext uri="{FF2B5EF4-FFF2-40B4-BE49-F238E27FC236}">
              <a16:creationId xmlns:a16="http://schemas.microsoft.com/office/drawing/2014/main" id="{CD5DEB6C-7D7C-4296-8E36-E694C1C093F1}"/>
            </a:ext>
          </a:extLst>
        </xdr:cNvPr>
        <xdr:cNvSpPr/>
      </xdr:nvSpPr>
      <xdr:spPr>
        <a:xfrm>
          <a:off x="10829926" y="2609850"/>
          <a:ext cx="1800224" cy="5714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成果物としてお客さんがいらないもの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3343-3F6F-448E-AA05-E333C3187168}">
  <dimension ref="A2:E6"/>
  <sheetViews>
    <sheetView zoomScaleNormal="100" workbookViewId="0">
      <selection activeCell="A5" sqref="A5:E5"/>
    </sheetView>
  </sheetViews>
  <sheetFormatPr defaultRowHeight="18.75" x14ac:dyDescent="0.4"/>
  <cols>
    <col min="1" max="16384" width="9" style="2"/>
  </cols>
  <sheetData>
    <row r="2" spans="1:5" x14ac:dyDescent="0.4">
      <c r="A2" s="12" t="s">
        <v>2</v>
      </c>
      <c r="B2" s="13"/>
      <c r="C2" s="13"/>
      <c r="D2" s="13"/>
      <c r="E2" s="14"/>
    </row>
    <row r="3" spans="1:5" x14ac:dyDescent="0.4">
      <c r="A3" s="12" t="s">
        <v>4</v>
      </c>
      <c r="B3" s="13"/>
      <c r="C3" s="13"/>
      <c r="D3" s="13"/>
      <c r="E3" s="14"/>
    </row>
    <row r="4" spans="1:5" x14ac:dyDescent="0.4">
      <c r="A4" s="12" t="s">
        <v>272</v>
      </c>
      <c r="B4" s="13"/>
      <c r="C4" s="13"/>
      <c r="D4" s="13"/>
      <c r="E4" s="14"/>
    </row>
    <row r="5" spans="1:5" x14ac:dyDescent="0.4">
      <c r="A5" s="17" t="s">
        <v>254</v>
      </c>
      <c r="B5" s="18"/>
      <c r="C5" s="18"/>
      <c r="D5" s="18"/>
      <c r="E5" s="19"/>
    </row>
    <row r="6" spans="1:5" x14ac:dyDescent="0.4">
      <c r="A6" s="17" t="s">
        <v>253</v>
      </c>
      <c r="B6" s="18"/>
      <c r="C6" s="18"/>
      <c r="D6" s="18"/>
      <c r="E6" s="19"/>
    </row>
  </sheetData>
  <mergeCells count="5">
    <mergeCell ref="A2:E2"/>
    <mergeCell ref="A3:E3"/>
    <mergeCell ref="A4:E4"/>
    <mergeCell ref="A5:E5"/>
    <mergeCell ref="A6:E6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86E1D-DA2F-48B8-9696-354C2E466FC6}">
  <dimension ref="A1:AD94"/>
  <sheetViews>
    <sheetView tabSelected="1" zoomScale="70" zoomScaleNormal="70" workbookViewId="0">
      <selection activeCell="C5" sqref="C5:G5"/>
    </sheetView>
  </sheetViews>
  <sheetFormatPr defaultRowHeight="18.75" x14ac:dyDescent="0.4"/>
  <cols>
    <col min="1" max="13" width="9" style="2"/>
    <col min="14" max="14" width="3.875" style="2" bestFit="1" customWidth="1"/>
    <col min="15" max="16" width="11" style="2" bestFit="1" customWidth="1"/>
    <col min="17" max="17" width="5.625" style="2" customWidth="1"/>
    <col min="18" max="18" width="13" style="2" bestFit="1" customWidth="1"/>
    <col min="19" max="19" width="11" style="2" bestFit="1" customWidth="1"/>
    <col min="20" max="20" width="15.125" style="2" bestFit="1" customWidth="1"/>
    <col min="21" max="21" width="7.5" style="25" bestFit="1" customWidth="1"/>
    <col min="22" max="23" width="11" style="25" bestFit="1" customWidth="1"/>
    <col min="24" max="24" width="9.75" style="25" customWidth="1"/>
    <col min="25" max="25" width="13" style="25" bestFit="1" customWidth="1"/>
    <col min="26" max="26" width="11" style="25" bestFit="1" customWidth="1"/>
    <col min="27" max="27" width="15.125" style="2" bestFit="1" customWidth="1"/>
    <col min="28" max="28" width="9" style="2"/>
    <col min="29" max="29" width="15.625" style="2" bestFit="1" customWidth="1"/>
    <col min="30" max="30" width="15.125" style="2" bestFit="1" customWidth="1"/>
    <col min="31" max="31" width="11" style="2" bestFit="1" customWidth="1"/>
    <col min="32" max="32" width="5.625" style="2" bestFit="1" customWidth="1"/>
    <col min="33" max="33" width="13" style="2" bestFit="1" customWidth="1"/>
    <col min="34" max="34" width="11" style="2" bestFit="1" customWidth="1"/>
    <col min="35" max="35" width="15.125" style="2" bestFit="1" customWidth="1"/>
    <col min="36" max="16384" width="9" style="2"/>
  </cols>
  <sheetData>
    <row r="1" spans="1:30" x14ac:dyDescent="0.4">
      <c r="A1" s="1" t="s">
        <v>0</v>
      </c>
      <c r="U1" s="2"/>
      <c r="V1" s="1" t="s">
        <v>266</v>
      </c>
      <c r="W1" s="2"/>
      <c r="X1" s="2"/>
      <c r="Y1" s="2"/>
      <c r="Z1" s="2"/>
    </row>
    <row r="2" spans="1:30" x14ac:dyDescent="0.4">
      <c r="A2" s="10" t="s">
        <v>1</v>
      </c>
      <c r="B2" s="11"/>
      <c r="C2" s="12" t="s">
        <v>2</v>
      </c>
      <c r="D2" s="13"/>
      <c r="E2" s="13"/>
      <c r="F2" s="13"/>
      <c r="G2" s="14"/>
      <c r="U2" s="2"/>
      <c r="V2" s="24" t="s">
        <v>263</v>
      </c>
      <c r="W2" s="24" t="s">
        <v>256</v>
      </c>
      <c r="X2" s="24" t="s">
        <v>259</v>
      </c>
      <c r="Y2" s="24" t="s">
        <v>257</v>
      </c>
      <c r="Z2" s="24" t="s">
        <v>258</v>
      </c>
      <c r="AA2" s="24" t="s">
        <v>264</v>
      </c>
      <c r="AC2" s="27" t="s">
        <v>269</v>
      </c>
      <c r="AD2" s="23">
        <f>SUM(V10:AA10)</f>
        <v>118.49999999999989</v>
      </c>
    </row>
    <row r="3" spans="1:30" x14ac:dyDescent="0.4">
      <c r="A3" s="10" t="s">
        <v>3</v>
      </c>
      <c r="B3" s="11"/>
      <c r="C3" s="12" t="s">
        <v>4</v>
      </c>
      <c r="D3" s="13"/>
      <c r="E3" s="13"/>
      <c r="F3" s="13"/>
      <c r="G3" s="14"/>
      <c r="U3" s="8" t="s">
        <v>262</v>
      </c>
      <c r="V3" s="4">
        <v>0.2</v>
      </c>
      <c r="W3" s="4">
        <v>0.2</v>
      </c>
      <c r="X3" s="23">
        <v>0.5</v>
      </c>
      <c r="Y3" s="4">
        <v>0.2</v>
      </c>
      <c r="Z3" s="23">
        <v>0.2</v>
      </c>
      <c r="AA3" s="4">
        <v>0.2</v>
      </c>
      <c r="AC3" s="27" t="s">
        <v>268</v>
      </c>
      <c r="AD3" s="23">
        <f>AD2/8/20</f>
        <v>0.74062499999999931</v>
      </c>
    </row>
    <row r="4" spans="1:30" x14ac:dyDescent="0.4">
      <c r="A4" s="10" t="s">
        <v>5</v>
      </c>
      <c r="B4" s="11"/>
      <c r="C4" s="12" t="s">
        <v>272</v>
      </c>
      <c r="D4" s="13"/>
      <c r="E4" s="13"/>
      <c r="F4" s="13"/>
      <c r="G4" s="14"/>
      <c r="U4" s="8" t="s">
        <v>261</v>
      </c>
      <c r="V4" s="4">
        <v>0.3</v>
      </c>
      <c r="W4" s="4">
        <v>0.3</v>
      </c>
      <c r="X4" s="23">
        <v>1</v>
      </c>
      <c r="Y4" s="4">
        <v>0.3</v>
      </c>
      <c r="Z4" s="23">
        <v>0.5</v>
      </c>
      <c r="AA4" s="4">
        <v>0.3</v>
      </c>
    </row>
    <row r="5" spans="1:30" x14ac:dyDescent="0.4">
      <c r="A5" s="10" t="s">
        <v>6</v>
      </c>
      <c r="B5" s="11"/>
      <c r="C5" s="17" t="s">
        <v>267</v>
      </c>
      <c r="D5" s="18"/>
      <c r="E5" s="18"/>
      <c r="F5" s="18"/>
      <c r="G5" s="19"/>
      <c r="U5" s="8" t="s">
        <v>265</v>
      </c>
      <c r="V5" s="4">
        <v>0.4</v>
      </c>
      <c r="W5" s="4">
        <v>0.4</v>
      </c>
      <c r="X5" s="23">
        <v>2</v>
      </c>
      <c r="Y5" s="4">
        <v>0.4</v>
      </c>
      <c r="Z5" s="23">
        <v>1</v>
      </c>
      <c r="AA5" s="4">
        <v>0.4</v>
      </c>
      <c r="AC5" s="27" t="s">
        <v>270</v>
      </c>
      <c r="AD5" s="23">
        <v>100</v>
      </c>
    </row>
    <row r="6" spans="1:30" x14ac:dyDescent="0.4">
      <c r="A6" s="10" t="s">
        <v>7</v>
      </c>
      <c r="B6" s="11"/>
      <c r="C6" s="17" t="s">
        <v>253</v>
      </c>
      <c r="D6" s="18"/>
      <c r="E6" s="18"/>
      <c r="F6" s="18"/>
      <c r="G6" s="19"/>
      <c r="AC6" s="27" t="s">
        <v>271</v>
      </c>
      <c r="AD6" s="23">
        <f>AD3*AD5</f>
        <v>74.062499999999929</v>
      </c>
    </row>
    <row r="8" spans="1:30" x14ac:dyDescent="0.4">
      <c r="AD8" s="1"/>
    </row>
    <row r="9" spans="1:30" x14ac:dyDescent="0.4">
      <c r="A9" s="8" t="s">
        <v>160</v>
      </c>
      <c r="B9" s="10" t="s">
        <v>8</v>
      </c>
      <c r="C9" s="11"/>
      <c r="D9" s="10" t="s">
        <v>34</v>
      </c>
      <c r="E9" s="15"/>
      <c r="F9" s="11"/>
      <c r="G9" s="10" t="s">
        <v>22</v>
      </c>
      <c r="H9" s="11"/>
      <c r="I9" s="10" t="s">
        <v>35</v>
      </c>
      <c r="J9" s="15"/>
      <c r="K9" s="15"/>
      <c r="L9" s="15"/>
      <c r="M9" s="11"/>
      <c r="N9" s="10" t="s">
        <v>36</v>
      </c>
      <c r="O9" s="15"/>
      <c r="P9" s="15"/>
      <c r="Q9" s="15"/>
      <c r="R9" s="15"/>
      <c r="S9" s="15"/>
      <c r="T9" s="11"/>
      <c r="U9" s="9" t="s">
        <v>260</v>
      </c>
      <c r="V9" s="8" t="s">
        <v>255</v>
      </c>
      <c r="W9" s="8" t="s">
        <v>256</v>
      </c>
      <c r="X9" s="8" t="s">
        <v>259</v>
      </c>
      <c r="Y9" s="8" t="s">
        <v>257</v>
      </c>
      <c r="Z9" s="8" t="s">
        <v>258</v>
      </c>
      <c r="AA9" s="8" t="s">
        <v>264</v>
      </c>
    </row>
    <row r="10" spans="1:30" x14ac:dyDescent="0.4">
      <c r="A10" s="8"/>
      <c r="B10" s="10"/>
      <c r="C10" s="11"/>
      <c r="D10" s="10"/>
      <c r="E10" s="15"/>
      <c r="F10" s="11"/>
      <c r="G10" s="10"/>
      <c r="H10" s="1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/>
      <c r="V10" s="26">
        <f>SUM(V11:V89)</f>
        <v>15.799999999999976</v>
      </c>
      <c r="W10" s="26">
        <f>SUM(W11:W89)</f>
        <v>15.799999999999976</v>
      </c>
      <c r="X10" s="26">
        <f>SUM(X11:X89)</f>
        <v>39.5</v>
      </c>
      <c r="Y10" s="26">
        <f>SUM(Y11:Y89)</f>
        <v>15.799999999999976</v>
      </c>
      <c r="Z10" s="26">
        <f>SUM(Z11:Z89)</f>
        <v>15.799999999999976</v>
      </c>
      <c r="AA10" s="26">
        <f>SUM(AA11:AA89)</f>
        <v>15.799999999999976</v>
      </c>
    </row>
    <row r="11" spans="1:30" x14ac:dyDescent="0.4">
      <c r="A11" s="4">
        <f>ROW()-10</f>
        <v>1</v>
      </c>
      <c r="B11" s="12" t="s">
        <v>9</v>
      </c>
      <c r="C11" s="14"/>
      <c r="D11" s="12" t="s">
        <v>10</v>
      </c>
      <c r="E11" s="13"/>
      <c r="F11" s="14"/>
      <c r="G11" s="12" t="s">
        <v>23</v>
      </c>
      <c r="H11" s="14"/>
      <c r="I11" s="20" t="s">
        <v>37</v>
      </c>
      <c r="J11" s="21"/>
      <c r="K11" s="21"/>
      <c r="L11" s="21"/>
      <c r="M11" s="22"/>
      <c r="N11" s="20" t="s">
        <v>38</v>
      </c>
      <c r="O11" s="21"/>
      <c r="P11" s="21"/>
      <c r="Q11" s="21"/>
      <c r="R11" s="21"/>
      <c r="S11" s="21"/>
      <c r="T11" s="22"/>
      <c r="U11" s="3" t="s">
        <v>262</v>
      </c>
      <c r="V11" s="4">
        <f>VLOOKUP($U11,$U$3:$AA$5,2,FALSE)</f>
        <v>0.2</v>
      </c>
      <c r="W11" s="4">
        <f>VLOOKUP($U11,$U$3:$AA$5,3,FALSE)</f>
        <v>0.2</v>
      </c>
      <c r="X11" s="4">
        <f>VLOOKUP($U11,$U$3:$AA$5,4,FALSE)</f>
        <v>0.5</v>
      </c>
      <c r="Y11" s="4">
        <f>VLOOKUP($U11,$U$3:$AA$5,5,FALSE)</f>
        <v>0.2</v>
      </c>
      <c r="Z11" s="4">
        <f>VLOOKUP($U11,$U$3:$AA$5,6,FALSE)</f>
        <v>0.2</v>
      </c>
      <c r="AA11" s="4">
        <f>VLOOKUP($U11,$U$3:$AA$5,7,FALSE)</f>
        <v>0.2</v>
      </c>
    </row>
    <row r="12" spans="1:30" x14ac:dyDescent="0.4">
      <c r="A12" s="4">
        <f t="shared" ref="A12:A75" si="0">ROW()-10</f>
        <v>2</v>
      </c>
      <c r="B12" s="12" t="s">
        <v>9</v>
      </c>
      <c r="C12" s="14"/>
      <c r="D12" s="12" t="s">
        <v>10</v>
      </c>
      <c r="E12" s="13"/>
      <c r="F12" s="14"/>
      <c r="G12" s="12" t="s">
        <v>24</v>
      </c>
      <c r="H12" s="14"/>
      <c r="I12" s="20" t="s">
        <v>39</v>
      </c>
      <c r="J12" s="21"/>
      <c r="K12" s="21"/>
      <c r="L12" s="21"/>
      <c r="M12" s="22"/>
      <c r="N12" s="20" t="s">
        <v>48</v>
      </c>
      <c r="O12" s="21"/>
      <c r="P12" s="21"/>
      <c r="Q12" s="21"/>
      <c r="R12" s="21"/>
      <c r="S12" s="21"/>
      <c r="T12" s="22"/>
      <c r="U12" s="3" t="s">
        <v>262</v>
      </c>
      <c r="V12" s="4">
        <f>VLOOKUP($U12,$U$3:$AA$5,2,FALSE)</f>
        <v>0.2</v>
      </c>
      <c r="W12" s="4">
        <f>VLOOKUP($U12,$U$3:$AA$5,3,FALSE)</f>
        <v>0.2</v>
      </c>
      <c r="X12" s="4">
        <f>VLOOKUP($U12,$U$3:$AA$5,4,FALSE)</f>
        <v>0.5</v>
      </c>
      <c r="Y12" s="4">
        <f>VLOOKUP($U12,$U$3:$AA$5,5,FALSE)</f>
        <v>0.2</v>
      </c>
      <c r="Z12" s="4">
        <f>VLOOKUP($U12,$U$3:$AA$5,6,FALSE)</f>
        <v>0.2</v>
      </c>
      <c r="AA12" s="4">
        <f>VLOOKUP($U12,$U$3:$AA$5,7,FALSE)</f>
        <v>0.2</v>
      </c>
    </row>
    <row r="13" spans="1:30" x14ac:dyDescent="0.4">
      <c r="A13" s="4">
        <f t="shared" si="0"/>
        <v>3</v>
      </c>
      <c r="B13" s="12" t="s">
        <v>9</v>
      </c>
      <c r="C13" s="14"/>
      <c r="D13" s="12" t="s">
        <v>10</v>
      </c>
      <c r="E13" s="13"/>
      <c r="F13" s="14"/>
      <c r="G13" s="12" t="s">
        <v>25</v>
      </c>
      <c r="H13" s="14"/>
      <c r="I13" s="20" t="s">
        <v>40</v>
      </c>
      <c r="J13" s="21"/>
      <c r="K13" s="21"/>
      <c r="L13" s="21"/>
      <c r="M13" s="22"/>
      <c r="N13" s="20" t="s">
        <v>49</v>
      </c>
      <c r="O13" s="21"/>
      <c r="P13" s="21"/>
      <c r="Q13" s="21"/>
      <c r="R13" s="21"/>
      <c r="S13" s="21"/>
      <c r="T13" s="22"/>
      <c r="U13" s="3" t="s">
        <v>262</v>
      </c>
      <c r="V13" s="4">
        <f>VLOOKUP($U13,$U$3:$AA$5,2,FALSE)</f>
        <v>0.2</v>
      </c>
      <c r="W13" s="4">
        <f>VLOOKUP($U13,$U$3:$AA$5,3,FALSE)</f>
        <v>0.2</v>
      </c>
      <c r="X13" s="4">
        <f>VLOOKUP($U13,$U$3:$AA$5,4,FALSE)</f>
        <v>0.5</v>
      </c>
      <c r="Y13" s="4">
        <f>VLOOKUP($U13,$U$3:$AA$5,5,FALSE)</f>
        <v>0.2</v>
      </c>
      <c r="Z13" s="4">
        <f>VLOOKUP($U13,$U$3:$AA$5,6,FALSE)</f>
        <v>0.2</v>
      </c>
      <c r="AA13" s="4">
        <f>VLOOKUP($U13,$U$3:$AA$5,7,FALSE)</f>
        <v>0.2</v>
      </c>
    </row>
    <row r="14" spans="1:30" x14ac:dyDescent="0.4">
      <c r="A14" s="4">
        <f t="shared" si="0"/>
        <v>4</v>
      </c>
      <c r="B14" s="12" t="s">
        <v>9</v>
      </c>
      <c r="C14" s="14"/>
      <c r="D14" s="12" t="s">
        <v>10</v>
      </c>
      <c r="E14" s="13"/>
      <c r="F14" s="14"/>
      <c r="G14" s="12" t="s">
        <v>26</v>
      </c>
      <c r="H14" s="14"/>
      <c r="I14" s="20" t="s">
        <v>50</v>
      </c>
      <c r="J14" s="21"/>
      <c r="K14" s="21"/>
      <c r="L14" s="21"/>
      <c r="M14" s="22"/>
      <c r="N14" s="20" t="s">
        <v>52</v>
      </c>
      <c r="O14" s="21"/>
      <c r="P14" s="21"/>
      <c r="Q14" s="21"/>
      <c r="R14" s="21"/>
      <c r="S14" s="21"/>
      <c r="T14" s="22"/>
      <c r="U14" s="3" t="s">
        <v>262</v>
      </c>
      <c r="V14" s="4">
        <f>VLOOKUP($U14,$U$3:$AA$5,2,FALSE)</f>
        <v>0.2</v>
      </c>
      <c r="W14" s="4">
        <f>VLOOKUP($U14,$U$3:$AA$5,3,FALSE)</f>
        <v>0.2</v>
      </c>
      <c r="X14" s="4">
        <f>VLOOKUP($U14,$U$3:$AA$5,4,FALSE)</f>
        <v>0.5</v>
      </c>
      <c r="Y14" s="4">
        <f>VLOOKUP($U14,$U$3:$AA$5,5,FALSE)</f>
        <v>0.2</v>
      </c>
      <c r="Z14" s="4">
        <f>VLOOKUP($U14,$U$3:$AA$5,6,FALSE)</f>
        <v>0.2</v>
      </c>
      <c r="AA14" s="4">
        <f>VLOOKUP($U14,$U$3:$AA$5,7,FALSE)</f>
        <v>0.2</v>
      </c>
    </row>
    <row r="15" spans="1:30" x14ac:dyDescent="0.4">
      <c r="A15" s="4">
        <f t="shared" si="0"/>
        <v>5</v>
      </c>
      <c r="B15" s="12" t="s">
        <v>9</v>
      </c>
      <c r="C15" s="14"/>
      <c r="D15" s="12" t="s">
        <v>10</v>
      </c>
      <c r="E15" s="13"/>
      <c r="F15" s="14"/>
      <c r="G15" s="12" t="s">
        <v>27</v>
      </c>
      <c r="H15" s="14"/>
      <c r="I15" s="20" t="s">
        <v>51</v>
      </c>
      <c r="J15" s="21"/>
      <c r="K15" s="21"/>
      <c r="L15" s="21"/>
      <c r="M15" s="22"/>
      <c r="N15" s="20" t="s">
        <v>53</v>
      </c>
      <c r="O15" s="21"/>
      <c r="P15" s="21"/>
      <c r="Q15" s="21"/>
      <c r="R15" s="21"/>
      <c r="S15" s="21"/>
      <c r="T15" s="22"/>
      <c r="U15" s="3" t="s">
        <v>262</v>
      </c>
      <c r="V15" s="4">
        <f>VLOOKUP($U15,$U$3:$AA$5,2,FALSE)</f>
        <v>0.2</v>
      </c>
      <c r="W15" s="4">
        <f>VLOOKUP($U15,$U$3:$AA$5,3,FALSE)</f>
        <v>0.2</v>
      </c>
      <c r="X15" s="4">
        <f>VLOOKUP($U15,$U$3:$AA$5,4,FALSE)</f>
        <v>0.5</v>
      </c>
      <c r="Y15" s="4">
        <f>VLOOKUP($U15,$U$3:$AA$5,5,FALSE)</f>
        <v>0.2</v>
      </c>
      <c r="Z15" s="4">
        <f>VLOOKUP($U15,$U$3:$AA$5,6,FALSE)</f>
        <v>0.2</v>
      </c>
      <c r="AA15" s="4">
        <f>VLOOKUP($U15,$U$3:$AA$5,7,FALSE)</f>
        <v>0.2</v>
      </c>
    </row>
    <row r="16" spans="1:30" x14ac:dyDescent="0.4">
      <c r="A16" s="4">
        <f t="shared" si="0"/>
        <v>6</v>
      </c>
      <c r="B16" s="12" t="s">
        <v>9</v>
      </c>
      <c r="C16" s="14"/>
      <c r="D16" s="12" t="s">
        <v>10</v>
      </c>
      <c r="E16" s="13"/>
      <c r="F16" s="14"/>
      <c r="G16" s="12" t="s">
        <v>28</v>
      </c>
      <c r="H16" s="14"/>
      <c r="I16" s="2" t="s">
        <v>41</v>
      </c>
      <c r="N16" s="20" t="s">
        <v>54</v>
      </c>
      <c r="O16" s="21"/>
      <c r="P16" s="21"/>
      <c r="Q16" s="21"/>
      <c r="R16" s="21"/>
      <c r="S16" s="21"/>
      <c r="T16" s="22"/>
      <c r="U16" s="3" t="s">
        <v>262</v>
      </c>
      <c r="V16" s="4">
        <f>VLOOKUP($U16,$U$3:$AA$5,2,FALSE)</f>
        <v>0.2</v>
      </c>
      <c r="W16" s="4">
        <f>VLOOKUP($U16,$U$3:$AA$5,3,FALSE)</f>
        <v>0.2</v>
      </c>
      <c r="X16" s="4">
        <f>VLOOKUP($U16,$U$3:$AA$5,4,FALSE)</f>
        <v>0.5</v>
      </c>
      <c r="Y16" s="4">
        <f>VLOOKUP($U16,$U$3:$AA$5,5,FALSE)</f>
        <v>0.2</v>
      </c>
      <c r="Z16" s="4">
        <f>VLOOKUP($U16,$U$3:$AA$5,6,FALSE)</f>
        <v>0.2</v>
      </c>
      <c r="AA16" s="4">
        <f>VLOOKUP($U16,$U$3:$AA$5,7,FALSE)</f>
        <v>0.2</v>
      </c>
    </row>
    <row r="17" spans="1:27" x14ac:dyDescent="0.4">
      <c r="A17" s="4">
        <f t="shared" si="0"/>
        <v>7</v>
      </c>
      <c r="B17" s="12" t="s">
        <v>9</v>
      </c>
      <c r="C17" s="14"/>
      <c r="D17" s="12" t="s">
        <v>10</v>
      </c>
      <c r="E17" s="13"/>
      <c r="F17" s="14"/>
      <c r="G17" s="12" t="s">
        <v>29</v>
      </c>
      <c r="H17" s="14"/>
      <c r="I17" s="20" t="s">
        <v>42</v>
      </c>
      <c r="J17" s="21"/>
      <c r="K17" s="21"/>
      <c r="L17" s="21"/>
      <c r="M17" s="22"/>
      <c r="N17" s="20" t="s">
        <v>55</v>
      </c>
      <c r="O17" s="21"/>
      <c r="P17" s="21"/>
      <c r="Q17" s="21"/>
      <c r="R17" s="21"/>
      <c r="S17" s="21"/>
      <c r="T17" s="22"/>
      <c r="U17" s="3" t="s">
        <v>262</v>
      </c>
      <c r="V17" s="4">
        <f>VLOOKUP($U17,$U$3:$AA$5,2,FALSE)</f>
        <v>0.2</v>
      </c>
      <c r="W17" s="4">
        <f>VLOOKUP($U17,$U$3:$AA$5,3,FALSE)</f>
        <v>0.2</v>
      </c>
      <c r="X17" s="4">
        <f>VLOOKUP($U17,$U$3:$AA$5,4,FALSE)</f>
        <v>0.5</v>
      </c>
      <c r="Y17" s="4">
        <f>VLOOKUP($U17,$U$3:$AA$5,5,FALSE)</f>
        <v>0.2</v>
      </c>
      <c r="Z17" s="4">
        <f>VLOOKUP($U17,$U$3:$AA$5,6,FALSE)</f>
        <v>0.2</v>
      </c>
      <c r="AA17" s="4">
        <f>VLOOKUP($U17,$U$3:$AA$5,7,FALSE)</f>
        <v>0.2</v>
      </c>
    </row>
    <row r="18" spans="1:27" x14ac:dyDescent="0.4">
      <c r="A18" s="4">
        <f t="shared" si="0"/>
        <v>8</v>
      </c>
      <c r="B18" s="12" t="s">
        <v>9</v>
      </c>
      <c r="C18" s="14"/>
      <c r="D18" s="12" t="s">
        <v>10</v>
      </c>
      <c r="E18" s="13"/>
      <c r="F18" s="14"/>
      <c r="G18" s="12" t="s">
        <v>30</v>
      </c>
      <c r="H18" s="14"/>
      <c r="I18" s="20" t="s">
        <v>43</v>
      </c>
      <c r="J18" s="21"/>
      <c r="K18" s="21"/>
      <c r="L18" s="21"/>
      <c r="M18" s="22"/>
      <c r="N18" s="20" t="s">
        <v>57</v>
      </c>
      <c r="O18" s="21"/>
      <c r="P18" s="21"/>
      <c r="Q18" s="21"/>
      <c r="R18" s="21"/>
      <c r="S18" s="21"/>
      <c r="T18" s="22"/>
      <c r="U18" s="3" t="s">
        <v>262</v>
      </c>
      <c r="V18" s="4">
        <f>VLOOKUP($U18,$U$3:$AA$5,2,FALSE)</f>
        <v>0.2</v>
      </c>
      <c r="W18" s="4">
        <f>VLOOKUP($U18,$U$3:$AA$5,3,FALSE)</f>
        <v>0.2</v>
      </c>
      <c r="X18" s="4">
        <f>VLOOKUP($U18,$U$3:$AA$5,4,FALSE)</f>
        <v>0.5</v>
      </c>
      <c r="Y18" s="4">
        <f>VLOOKUP($U18,$U$3:$AA$5,5,FALSE)</f>
        <v>0.2</v>
      </c>
      <c r="Z18" s="4">
        <f>VLOOKUP($U18,$U$3:$AA$5,6,FALSE)</f>
        <v>0.2</v>
      </c>
      <c r="AA18" s="4">
        <f>VLOOKUP($U18,$U$3:$AA$5,7,FALSE)</f>
        <v>0.2</v>
      </c>
    </row>
    <row r="19" spans="1:27" x14ac:dyDescent="0.4">
      <c r="A19" s="4">
        <f t="shared" si="0"/>
        <v>9</v>
      </c>
      <c r="B19" s="12" t="s">
        <v>9</v>
      </c>
      <c r="C19" s="14"/>
      <c r="D19" s="12" t="s">
        <v>10</v>
      </c>
      <c r="E19" s="13"/>
      <c r="F19" s="14"/>
      <c r="G19" s="12" t="s">
        <v>31</v>
      </c>
      <c r="H19" s="14"/>
      <c r="I19" s="20" t="s">
        <v>44</v>
      </c>
      <c r="J19" s="21"/>
      <c r="K19" s="21"/>
      <c r="L19" s="21"/>
      <c r="M19" s="22"/>
      <c r="N19" s="20" t="s">
        <v>59</v>
      </c>
      <c r="O19" s="21"/>
      <c r="P19" s="21"/>
      <c r="Q19" s="21"/>
      <c r="R19" s="21"/>
      <c r="S19" s="21"/>
      <c r="T19" s="22"/>
      <c r="U19" s="3" t="s">
        <v>262</v>
      </c>
      <c r="V19" s="4">
        <f>VLOOKUP($U19,$U$3:$AA$5,2,FALSE)</f>
        <v>0.2</v>
      </c>
      <c r="W19" s="4">
        <f>VLOOKUP($U19,$U$3:$AA$5,3,FALSE)</f>
        <v>0.2</v>
      </c>
      <c r="X19" s="4">
        <f>VLOOKUP($U19,$U$3:$AA$5,4,FALSE)</f>
        <v>0.5</v>
      </c>
      <c r="Y19" s="4">
        <f>VLOOKUP($U19,$U$3:$AA$5,5,FALSE)</f>
        <v>0.2</v>
      </c>
      <c r="Z19" s="4">
        <f>VLOOKUP($U19,$U$3:$AA$5,6,FALSE)</f>
        <v>0.2</v>
      </c>
      <c r="AA19" s="4">
        <f>VLOOKUP($U19,$U$3:$AA$5,7,FALSE)</f>
        <v>0.2</v>
      </c>
    </row>
    <row r="20" spans="1:27" x14ac:dyDescent="0.4">
      <c r="A20" s="4">
        <f t="shared" si="0"/>
        <v>10</v>
      </c>
      <c r="B20" s="12" t="s">
        <v>9</v>
      </c>
      <c r="C20" s="14"/>
      <c r="D20" s="12" t="s">
        <v>10</v>
      </c>
      <c r="E20" s="13"/>
      <c r="F20" s="14"/>
      <c r="G20" s="12" t="s">
        <v>32</v>
      </c>
      <c r="H20" s="14"/>
      <c r="I20" s="20" t="s">
        <v>45</v>
      </c>
      <c r="J20" s="21"/>
      <c r="K20" s="21"/>
      <c r="L20" s="21"/>
      <c r="M20" s="22"/>
      <c r="N20" s="20" t="s">
        <v>61</v>
      </c>
      <c r="O20" s="21"/>
      <c r="P20" s="21"/>
      <c r="Q20" s="21"/>
      <c r="R20" s="21"/>
      <c r="S20" s="21"/>
      <c r="T20" s="22"/>
      <c r="U20" s="3" t="s">
        <v>262</v>
      </c>
      <c r="V20" s="4">
        <f>VLOOKUP($U20,$U$3:$AA$5,2,FALSE)</f>
        <v>0.2</v>
      </c>
      <c r="W20" s="4">
        <f>VLOOKUP($U20,$U$3:$AA$5,3,FALSE)</f>
        <v>0.2</v>
      </c>
      <c r="X20" s="4">
        <f>VLOOKUP($U20,$U$3:$AA$5,4,FALSE)</f>
        <v>0.5</v>
      </c>
      <c r="Y20" s="4">
        <f>VLOOKUP($U20,$U$3:$AA$5,5,FALSE)</f>
        <v>0.2</v>
      </c>
      <c r="Z20" s="4">
        <f>VLOOKUP($U20,$U$3:$AA$5,6,FALSE)</f>
        <v>0.2</v>
      </c>
      <c r="AA20" s="4">
        <f>VLOOKUP($U20,$U$3:$AA$5,7,FALSE)</f>
        <v>0.2</v>
      </c>
    </row>
    <row r="21" spans="1:27" x14ac:dyDescent="0.4">
      <c r="A21" s="4">
        <f t="shared" si="0"/>
        <v>11</v>
      </c>
      <c r="B21" s="12" t="s">
        <v>9</v>
      </c>
      <c r="C21" s="14"/>
      <c r="D21" s="12" t="s">
        <v>10</v>
      </c>
      <c r="E21" s="13"/>
      <c r="F21" s="14"/>
      <c r="G21" s="12" t="s">
        <v>33</v>
      </c>
      <c r="H21" s="14"/>
      <c r="I21" s="20" t="s">
        <v>46</v>
      </c>
      <c r="J21" s="21"/>
      <c r="K21" s="21"/>
      <c r="L21" s="21"/>
      <c r="M21" s="22"/>
      <c r="N21" s="20" t="s">
        <v>62</v>
      </c>
      <c r="O21" s="21"/>
      <c r="P21" s="21"/>
      <c r="Q21" s="21"/>
      <c r="R21" s="21"/>
      <c r="S21" s="21"/>
      <c r="T21" s="22"/>
      <c r="U21" s="3" t="s">
        <v>262</v>
      </c>
      <c r="V21" s="4">
        <f>VLOOKUP($U21,$U$3:$AA$5,2,FALSE)</f>
        <v>0.2</v>
      </c>
      <c r="W21" s="4">
        <f>VLOOKUP($U21,$U$3:$AA$5,3,FALSE)</f>
        <v>0.2</v>
      </c>
      <c r="X21" s="4">
        <f>VLOOKUP($U21,$U$3:$AA$5,4,FALSE)</f>
        <v>0.5</v>
      </c>
      <c r="Y21" s="4">
        <f>VLOOKUP($U21,$U$3:$AA$5,5,FALSE)</f>
        <v>0.2</v>
      </c>
      <c r="Z21" s="4">
        <f>VLOOKUP($U21,$U$3:$AA$5,6,FALSE)</f>
        <v>0.2</v>
      </c>
      <c r="AA21" s="4">
        <f>VLOOKUP($U21,$U$3:$AA$5,7,FALSE)</f>
        <v>0.2</v>
      </c>
    </row>
    <row r="22" spans="1:27" x14ac:dyDescent="0.4">
      <c r="A22" s="4">
        <f t="shared" si="0"/>
        <v>12</v>
      </c>
      <c r="B22" s="12" t="s">
        <v>9</v>
      </c>
      <c r="C22" s="14"/>
      <c r="D22" s="12" t="s">
        <v>10</v>
      </c>
      <c r="E22" s="13"/>
      <c r="F22" s="14"/>
      <c r="G22" s="12" t="s">
        <v>174</v>
      </c>
      <c r="H22" s="14"/>
      <c r="I22" s="20" t="s">
        <v>47</v>
      </c>
      <c r="J22" s="21"/>
      <c r="K22" s="21"/>
      <c r="L22" s="21"/>
      <c r="M22" s="22"/>
      <c r="N22" s="20" t="s">
        <v>64</v>
      </c>
      <c r="O22" s="21"/>
      <c r="P22" s="21"/>
      <c r="Q22" s="21"/>
      <c r="R22" s="21"/>
      <c r="S22" s="21"/>
      <c r="T22" s="22"/>
      <c r="U22" s="3" t="s">
        <v>262</v>
      </c>
      <c r="V22" s="4">
        <f>VLOOKUP($U22,$U$3:$AA$5,2,FALSE)</f>
        <v>0.2</v>
      </c>
      <c r="W22" s="4">
        <f>VLOOKUP($U22,$U$3:$AA$5,3,FALSE)</f>
        <v>0.2</v>
      </c>
      <c r="X22" s="4">
        <f>VLOOKUP($U22,$U$3:$AA$5,4,FALSE)</f>
        <v>0.5</v>
      </c>
      <c r="Y22" s="4">
        <f>VLOOKUP($U22,$U$3:$AA$5,5,FALSE)</f>
        <v>0.2</v>
      </c>
      <c r="Z22" s="4">
        <f>VLOOKUP($U22,$U$3:$AA$5,6,FALSE)</f>
        <v>0.2</v>
      </c>
      <c r="AA22" s="4">
        <f>VLOOKUP($U22,$U$3:$AA$5,7,FALSE)</f>
        <v>0.2</v>
      </c>
    </row>
    <row r="23" spans="1:27" x14ac:dyDescent="0.4">
      <c r="A23" s="4">
        <f t="shared" si="0"/>
        <v>13</v>
      </c>
      <c r="B23" s="12" t="s">
        <v>11</v>
      </c>
      <c r="C23" s="14"/>
      <c r="D23" s="12" t="s">
        <v>12</v>
      </c>
      <c r="E23" s="13"/>
      <c r="F23" s="14"/>
      <c r="G23" s="12" t="s">
        <v>175</v>
      </c>
      <c r="H23" s="14"/>
      <c r="I23" s="20" t="s">
        <v>66</v>
      </c>
      <c r="J23" s="21"/>
      <c r="K23" s="21"/>
      <c r="L23" s="21"/>
      <c r="M23" s="22"/>
      <c r="N23" s="20" t="s">
        <v>78</v>
      </c>
      <c r="O23" s="21"/>
      <c r="P23" s="21"/>
      <c r="Q23" s="21"/>
      <c r="R23" s="21"/>
      <c r="S23" s="21"/>
      <c r="T23" s="22"/>
      <c r="U23" s="3" t="s">
        <v>262</v>
      </c>
      <c r="V23" s="4">
        <f>VLOOKUP($U23,$U$3:$AA$5,2,FALSE)</f>
        <v>0.2</v>
      </c>
      <c r="W23" s="4">
        <f>VLOOKUP($U23,$U$3:$AA$5,3,FALSE)</f>
        <v>0.2</v>
      </c>
      <c r="X23" s="4">
        <f>VLOOKUP($U23,$U$3:$AA$5,4,FALSE)</f>
        <v>0.5</v>
      </c>
      <c r="Y23" s="4">
        <f>VLOOKUP($U23,$U$3:$AA$5,5,FALSE)</f>
        <v>0.2</v>
      </c>
      <c r="Z23" s="4">
        <f>VLOOKUP($U23,$U$3:$AA$5,6,FALSE)</f>
        <v>0.2</v>
      </c>
      <c r="AA23" s="4">
        <f>VLOOKUP($U23,$U$3:$AA$5,7,FALSE)</f>
        <v>0.2</v>
      </c>
    </row>
    <row r="24" spans="1:27" x14ac:dyDescent="0.4">
      <c r="A24" s="4">
        <f t="shared" si="0"/>
        <v>14</v>
      </c>
      <c r="B24" s="12" t="s">
        <v>11</v>
      </c>
      <c r="C24" s="14"/>
      <c r="D24" s="12" t="s">
        <v>12</v>
      </c>
      <c r="E24" s="13"/>
      <c r="F24" s="14"/>
      <c r="G24" s="12" t="s">
        <v>176</v>
      </c>
      <c r="H24" s="14"/>
      <c r="I24" s="20" t="s">
        <v>69</v>
      </c>
      <c r="J24" s="21"/>
      <c r="K24" s="21"/>
      <c r="L24" s="21"/>
      <c r="M24" s="22"/>
      <c r="N24" s="20" t="s">
        <v>79</v>
      </c>
      <c r="O24" s="21"/>
      <c r="P24" s="21"/>
      <c r="Q24" s="21"/>
      <c r="R24" s="21"/>
      <c r="S24" s="21"/>
      <c r="T24" s="22"/>
      <c r="U24" s="3" t="s">
        <v>262</v>
      </c>
      <c r="V24" s="4">
        <f>VLOOKUP($U24,$U$3:$AA$5,2,FALSE)</f>
        <v>0.2</v>
      </c>
      <c r="W24" s="4">
        <f>VLOOKUP($U24,$U$3:$AA$5,3,FALSE)</f>
        <v>0.2</v>
      </c>
      <c r="X24" s="4">
        <f>VLOOKUP($U24,$U$3:$AA$5,4,FALSE)</f>
        <v>0.5</v>
      </c>
      <c r="Y24" s="4">
        <f>VLOOKUP($U24,$U$3:$AA$5,5,FALSE)</f>
        <v>0.2</v>
      </c>
      <c r="Z24" s="4">
        <f>VLOOKUP($U24,$U$3:$AA$5,6,FALSE)</f>
        <v>0.2</v>
      </c>
      <c r="AA24" s="4">
        <f>VLOOKUP($U24,$U$3:$AA$5,7,FALSE)</f>
        <v>0.2</v>
      </c>
    </row>
    <row r="25" spans="1:27" x14ac:dyDescent="0.4">
      <c r="A25" s="4">
        <f t="shared" si="0"/>
        <v>15</v>
      </c>
      <c r="B25" s="12" t="s">
        <v>11</v>
      </c>
      <c r="C25" s="14"/>
      <c r="D25" s="12" t="s">
        <v>12</v>
      </c>
      <c r="E25" s="13"/>
      <c r="F25" s="14"/>
      <c r="G25" s="12" t="s">
        <v>177</v>
      </c>
      <c r="H25" s="14"/>
      <c r="I25" s="20" t="s">
        <v>67</v>
      </c>
      <c r="J25" s="21"/>
      <c r="K25" s="21"/>
      <c r="L25" s="21"/>
      <c r="M25" s="22"/>
      <c r="N25" s="20" t="s">
        <v>80</v>
      </c>
      <c r="O25" s="21"/>
      <c r="P25" s="21"/>
      <c r="Q25" s="21"/>
      <c r="R25" s="21"/>
      <c r="S25" s="21"/>
      <c r="T25" s="22"/>
      <c r="U25" s="3" t="s">
        <v>262</v>
      </c>
      <c r="V25" s="4">
        <f>VLOOKUP($U25,$U$3:$AA$5,2,FALSE)</f>
        <v>0.2</v>
      </c>
      <c r="W25" s="4">
        <f>VLOOKUP($U25,$U$3:$AA$5,3,FALSE)</f>
        <v>0.2</v>
      </c>
      <c r="X25" s="4">
        <f>VLOOKUP($U25,$U$3:$AA$5,4,FALSE)</f>
        <v>0.5</v>
      </c>
      <c r="Y25" s="4">
        <f>VLOOKUP($U25,$U$3:$AA$5,5,FALSE)</f>
        <v>0.2</v>
      </c>
      <c r="Z25" s="4">
        <f>VLOOKUP($U25,$U$3:$AA$5,6,FALSE)</f>
        <v>0.2</v>
      </c>
      <c r="AA25" s="4">
        <f>VLOOKUP($U25,$U$3:$AA$5,7,FALSE)</f>
        <v>0.2</v>
      </c>
    </row>
    <row r="26" spans="1:27" x14ac:dyDescent="0.4">
      <c r="A26" s="4">
        <f t="shared" si="0"/>
        <v>16</v>
      </c>
      <c r="B26" s="12" t="s">
        <v>11</v>
      </c>
      <c r="C26" s="14"/>
      <c r="D26" s="12" t="s">
        <v>12</v>
      </c>
      <c r="E26" s="13"/>
      <c r="F26" s="14"/>
      <c r="G26" s="12" t="s">
        <v>178</v>
      </c>
      <c r="H26" s="14"/>
      <c r="I26" s="20" t="s">
        <v>68</v>
      </c>
      <c r="J26" s="21"/>
      <c r="K26" s="21"/>
      <c r="L26" s="21"/>
      <c r="M26" s="22"/>
      <c r="N26" s="20" t="s">
        <v>81</v>
      </c>
      <c r="O26" s="21"/>
      <c r="P26" s="21"/>
      <c r="Q26" s="21"/>
      <c r="R26" s="21"/>
      <c r="S26" s="21"/>
      <c r="T26" s="22"/>
      <c r="U26" s="3" t="s">
        <v>262</v>
      </c>
      <c r="V26" s="4">
        <f>VLOOKUP($U26,$U$3:$AA$5,2,FALSE)</f>
        <v>0.2</v>
      </c>
      <c r="W26" s="4">
        <f>VLOOKUP($U26,$U$3:$AA$5,3,FALSE)</f>
        <v>0.2</v>
      </c>
      <c r="X26" s="4">
        <f>VLOOKUP($U26,$U$3:$AA$5,4,FALSE)</f>
        <v>0.5</v>
      </c>
      <c r="Y26" s="4">
        <f>VLOOKUP($U26,$U$3:$AA$5,5,FALSE)</f>
        <v>0.2</v>
      </c>
      <c r="Z26" s="4">
        <f>VLOOKUP($U26,$U$3:$AA$5,6,FALSE)</f>
        <v>0.2</v>
      </c>
      <c r="AA26" s="4">
        <f>VLOOKUP($U26,$U$3:$AA$5,7,FALSE)</f>
        <v>0.2</v>
      </c>
    </row>
    <row r="27" spans="1:27" x14ac:dyDescent="0.4">
      <c r="A27" s="4">
        <f t="shared" si="0"/>
        <v>17</v>
      </c>
      <c r="B27" s="12" t="s">
        <v>11</v>
      </c>
      <c r="C27" s="14"/>
      <c r="D27" s="12" t="s">
        <v>12</v>
      </c>
      <c r="E27" s="13"/>
      <c r="F27" s="14"/>
      <c r="G27" s="12" t="s">
        <v>179</v>
      </c>
      <c r="H27" s="14"/>
      <c r="I27" s="20" t="s">
        <v>71</v>
      </c>
      <c r="J27" s="21"/>
      <c r="K27" s="21"/>
      <c r="L27" s="21"/>
      <c r="M27" s="22"/>
      <c r="N27" s="20" t="s">
        <v>82</v>
      </c>
      <c r="O27" s="21"/>
      <c r="P27" s="21"/>
      <c r="Q27" s="21"/>
      <c r="R27" s="21"/>
      <c r="S27" s="21"/>
      <c r="T27" s="22"/>
      <c r="U27" s="3" t="s">
        <v>262</v>
      </c>
      <c r="V27" s="4">
        <f>VLOOKUP($U27,$U$3:$AA$5,2,FALSE)</f>
        <v>0.2</v>
      </c>
      <c r="W27" s="4">
        <f>VLOOKUP($U27,$U$3:$AA$5,3,FALSE)</f>
        <v>0.2</v>
      </c>
      <c r="X27" s="4">
        <f>VLOOKUP($U27,$U$3:$AA$5,4,FALSE)</f>
        <v>0.5</v>
      </c>
      <c r="Y27" s="4">
        <f>VLOOKUP($U27,$U$3:$AA$5,5,FALSE)</f>
        <v>0.2</v>
      </c>
      <c r="Z27" s="4">
        <f>VLOOKUP($U27,$U$3:$AA$5,6,FALSE)</f>
        <v>0.2</v>
      </c>
      <c r="AA27" s="4">
        <f>VLOOKUP($U27,$U$3:$AA$5,7,FALSE)</f>
        <v>0.2</v>
      </c>
    </row>
    <row r="28" spans="1:27" x14ac:dyDescent="0.4">
      <c r="A28" s="4">
        <f t="shared" si="0"/>
        <v>18</v>
      </c>
      <c r="B28" s="12" t="s">
        <v>11</v>
      </c>
      <c r="C28" s="14"/>
      <c r="D28" s="12" t="s">
        <v>12</v>
      </c>
      <c r="E28" s="13"/>
      <c r="F28" s="14"/>
      <c r="G28" s="12" t="s">
        <v>180</v>
      </c>
      <c r="H28" s="14"/>
      <c r="I28" s="20" t="s">
        <v>70</v>
      </c>
      <c r="J28" s="21"/>
      <c r="K28" s="21"/>
      <c r="L28" s="21"/>
      <c r="M28" s="22"/>
      <c r="N28" s="20" t="s">
        <v>83</v>
      </c>
      <c r="O28" s="21"/>
      <c r="P28" s="21"/>
      <c r="Q28" s="21"/>
      <c r="R28" s="21"/>
      <c r="S28" s="21"/>
      <c r="T28" s="22"/>
      <c r="U28" s="3" t="s">
        <v>262</v>
      </c>
      <c r="V28" s="4">
        <f>VLOOKUP($U28,$U$3:$AA$5,2,FALSE)</f>
        <v>0.2</v>
      </c>
      <c r="W28" s="4">
        <f>VLOOKUP($U28,$U$3:$AA$5,3,FALSE)</f>
        <v>0.2</v>
      </c>
      <c r="X28" s="4">
        <f>VLOOKUP($U28,$U$3:$AA$5,4,FALSE)</f>
        <v>0.5</v>
      </c>
      <c r="Y28" s="4">
        <f>VLOOKUP($U28,$U$3:$AA$5,5,FALSE)</f>
        <v>0.2</v>
      </c>
      <c r="Z28" s="4">
        <f>VLOOKUP($U28,$U$3:$AA$5,6,FALSE)</f>
        <v>0.2</v>
      </c>
      <c r="AA28" s="4">
        <f>VLOOKUP($U28,$U$3:$AA$5,7,FALSE)</f>
        <v>0.2</v>
      </c>
    </row>
    <row r="29" spans="1:27" x14ac:dyDescent="0.4">
      <c r="A29" s="4">
        <f t="shared" si="0"/>
        <v>19</v>
      </c>
      <c r="B29" s="12" t="s">
        <v>11</v>
      </c>
      <c r="C29" s="14"/>
      <c r="D29" s="12" t="s">
        <v>12</v>
      </c>
      <c r="E29" s="13"/>
      <c r="F29" s="14"/>
      <c r="G29" s="12" t="s">
        <v>181</v>
      </c>
      <c r="H29" s="14"/>
      <c r="I29" s="20" t="s">
        <v>72</v>
      </c>
      <c r="J29" s="21"/>
      <c r="K29" s="21"/>
      <c r="L29" s="21"/>
      <c r="M29" s="22"/>
      <c r="N29" s="20" t="s">
        <v>84</v>
      </c>
      <c r="O29" s="21"/>
      <c r="P29" s="21"/>
      <c r="Q29" s="21"/>
      <c r="R29" s="21"/>
      <c r="S29" s="21"/>
      <c r="T29" s="22"/>
      <c r="U29" s="3" t="s">
        <v>262</v>
      </c>
      <c r="V29" s="4">
        <f>VLOOKUP($U29,$U$3:$AA$5,2,FALSE)</f>
        <v>0.2</v>
      </c>
      <c r="W29" s="4">
        <f>VLOOKUP($U29,$U$3:$AA$5,3,FALSE)</f>
        <v>0.2</v>
      </c>
      <c r="X29" s="4">
        <f>VLOOKUP($U29,$U$3:$AA$5,4,FALSE)</f>
        <v>0.5</v>
      </c>
      <c r="Y29" s="4">
        <f>VLOOKUP($U29,$U$3:$AA$5,5,FALSE)</f>
        <v>0.2</v>
      </c>
      <c r="Z29" s="4">
        <f>VLOOKUP($U29,$U$3:$AA$5,6,FALSE)</f>
        <v>0.2</v>
      </c>
      <c r="AA29" s="4">
        <f>VLOOKUP($U29,$U$3:$AA$5,7,FALSE)</f>
        <v>0.2</v>
      </c>
    </row>
    <row r="30" spans="1:27" x14ac:dyDescent="0.4">
      <c r="A30" s="4">
        <f t="shared" si="0"/>
        <v>20</v>
      </c>
      <c r="B30" s="12" t="s">
        <v>11</v>
      </c>
      <c r="C30" s="14"/>
      <c r="D30" s="12" t="s">
        <v>12</v>
      </c>
      <c r="E30" s="13"/>
      <c r="F30" s="14"/>
      <c r="G30" s="12" t="s">
        <v>182</v>
      </c>
      <c r="H30" s="14"/>
      <c r="I30" s="20" t="s">
        <v>73</v>
      </c>
      <c r="J30" s="21"/>
      <c r="K30" s="21"/>
      <c r="L30" s="21"/>
      <c r="M30" s="22"/>
      <c r="N30" s="20" t="s">
        <v>85</v>
      </c>
      <c r="O30" s="21"/>
      <c r="P30" s="21"/>
      <c r="Q30" s="21"/>
      <c r="R30" s="21"/>
      <c r="S30" s="21"/>
      <c r="T30" s="22"/>
      <c r="U30" s="3" t="s">
        <v>262</v>
      </c>
      <c r="V30" s="4">
        <f>VLOOKUP($U30,$U$3:$AA$5,2,FALSE)</f>
        <v>0.2</v>
      </c>
      <c r="W30" s="4">
        <f>VLOOKUP($U30,$U$3:$AA$5,3,FALSE)</f>
        <v>0.2</v>
      </c>
      <c r="X30" s="4">
        <f>VLOOKUP($U30,$U$3:$AA$5,4,FALSE)</f>
        <v>0.5</v>
      </c>
      <c r="Y30" s="4">
        <f>VLOOKUP($U30,$U$3:$AA$5,5,FALSE)</f>
        <v>0.2</v>
      </c>
      <c r="Z30" s="4">
        <f>VLOOKUP($U30,$U$3:$AA$5,6,FALSE)</f>
        <v>0.2</v>
      </c>
      <c r="AA30" s="4">
        <f>VLOOKUP($U30,$U$3:$AA$5,7,FALSE)</f>
        <v>0.2</v>
      </c>
    </row>
    <row r="31" spans="1:27" x14ac:dyDescent="0.4">
      <c r="A31" s="4">
        <f t="shared" si="0"/>
        <v>21</v>
      </c>
      <c r="B31" s="12" t="s">
        <v>11</v>
      </c>
      <c r="C31" s="14"/>
      <c r="D31" s="12" t="s">
        <v>12</v>
      </c>
      <c r="E31" s="13"/>
      <c r="F31" s="14"/>
      <c r="G31" s="12" t="s">
        <v>183</v>
      </c>
      <c r="H31" s="14"/>
      <c r="I31" s="20" t="s">
        <v>75</v>
      </c>
      <c r="J31" s="21"/>
      <c r="K31" s="21"/>
      <c r="L31" s="21"/>
      <c r="M31" s="22"/>
      <c r="N31" s="20" t="s">
        <v>87</v>
      </c>
      <c r="O31" s="21"/>
      <c r="P31" s="21"/>
      <c r="Q31" s="21"/>
      <c r="R31" s="21"/>
      <c r="S31" s="21"/>
      <c r="T31" s="22"/>
      <c r="U31" s="3" t="s">
        <v>262</v>
      </c>
      <c r="V31" s="4">
        <f>VLOOKUP($U31,$U$3:$AA$5,2,FALSE)</f>
        <v>0.2</v>
      </c>
      <c r="W31" s="4">
        <f>VLOOKUP($U31,$U$3:$AA$5,3,FALSE)</f>
        <v>0.2</v>
      </c>
      <c r="X31" s="4">
        <f>VLOOKUP($U31,$U$3:$AA$5,4,FALSE)</f>
        <v>0.5</v>
      </c>
      <c r="Y31" s="4">
        <f>VLOOKUP($U31,$U$3:$AA$5,5,FALSE)</f>
        <v>0.2</v>
      </c>
      <c r="Z31" s="4">
        <f>VLOOKUP($U31,$U$3:$AA$5,6,FALSE)</f>
        <v>0.2</v>
      </c>
      <c r="AA31" s="4">
        <f>VLOOKUP($U31,$U$3:$AA$5,7,FALSE)</f>
        <v>0.2</v>
      </c>
    </row>
    <row r="32" spans="1:27" x14ac:dyDescent="0.4">
      <c r="A32" s="4">
        <f t="shared" si="0"/>
        <v>22</v>
      </c>
      <c r="B32" s="12" t="s">
        <v>11</v>
      </c>
      <c r="C32" s="14"/>
      <c r="D32" s="12" t="s">
        <v>12</v>
      </c>
      <c r="E32" s="13"/>
      <c r="F32" s="14"/>
      <c r="G32" s="12" t="s">
        <v>184</v>
      </c>
      <c r="H32" s="14"/>
      <c r="I32" s="20" t="s">
        <v>76</v>
      </c>
      <c r="J32" s="21"/>
      <c r="K32" s="21"/>
      <c r="L32" s="21"/>
      <c r="M32" s="22"/>
      <c r="N32" s="20" t="s">
        <v>86</v>
      </c>
      <c r="O32" s="21"/>
      <c r="P32" s="21"/>
      <c r="Q32" s="21"/>
      <c r="R32" s="21"/>
      <c r="S32" s="21"/>
      <c r="T32" s="22"/>
      <c r="U32" s="3" t="s">
        <v>262</v>
      </c>
      <c r="V32" s="4">
        <f>VLOOKUP($U32,$U$3:$AA$5,2,FALSE)</f>
        <v>0.2</v>
      </c>
      <c r="W32" s="4">
        <f>VLOOKUP($U32,$U$3:$AA$5,3,FALSE)</f>
        <v>0.2</v>
      </c>
      <c r="X32" s="4">
        <f>VLOOKUP($U32,$U$3:$AA$5,4,FALSE)</f>
        <v>0.5</v>
      </c>
      <c r="Y32" s="4">
        <f>VLOOKUP($U32,$U$3:$AA$5,5,FALSE)</f>
        <v>0.2</v>
      </c>
      <c r="Z32" s="4">
        <f>VLOOKUP($U32,$U$3:$AA$5,6,FALSE)</f>
        <v>0.2</v>
      </c>
      <c r="AA32" s="4">
        <f>VLOOKUP($U32,$U$3:$AA$5,7,FALSE)</f>
        <v>0.2</v>
      </c>
    </row>
    <row r="33" spans="1:27" x14ac:dyDescent="0.4">
      <c r="A33" s="4">
        <f t="shared" si="0"/>
        <v>23</v>
      </c>
      <c r="B33" s="12" t="s">
        <v>11</v>
      </c>
      <c r="C33" s="14"/>
      <c r="D33" s="12" t="s">
        <v>12</v>
      </c>
      <c r="E33" s="13"/>
      <c r="F33" s="14"/>
      <c r="G33" s="12" t="s">
        <v>185</v>
      </c>
      <c r="H33" s="14"/>
      <c r="I33" s="20" t="s">
        <v>74</v>
      </c>
      <c r="J33" s="21"/>
      <c r="K33" s="21"/>
      <c r="L33" s="21"/>
      <c r="M33" s="22"/>
      <c r="N33" s="20" t="s">
        <v>88</v>
      </c>
      <c r="O33" s="21"/>
      <c r="P33" s="21"/>
      <c r="Q33" s="21"/>
      <c r="R33" s="21"/>
      <c r="S33" s="21"/>
      <c r="T33" s="22"/>
      <c r="U33" s="3" t="s">
        <v>262</v>
      </c>
      <c r="V33" s="4">
        <f>VLOOKUP($U33,$U$3:$AA$5,2,FALSE)</f>
        <v>0.2</v>
      </c>
      <c r="W33" s="4">
        <f>VLOOKUP($U33,$U$3:$AA$5,3,FALSE)</f>
        <v>0.2</v>
      </c>
      <c r="X33" s="4">
        <f>VLOOKUP($U33,$U$3:$AA$5,4,FALSE)</f>
        <v>0.5</v>
      </c>
      <c r="Y33" s="4">
        <f>VLOOKUP($U33,$U$3:$AA$5,5,FALSE)</f>
        <v>0.2</v>
      </c>
      <c r="Z33" s="4">
        <f>VLOOKUP($U33,$U$3:$AA$5,6,FALSE)</f>
        <v>0.2</v>
      </c>
      <c r="AA33" s="4">
        <f>VLOOKUP($U33,$U$3:$AA$5,7,FALSE)</f>
        <v>0.2</v>
      </c>
    </row>
    <row r="34" spans="1:27" x14ac:dyDescent="0.4">
      <c r="A34" s="4">
        <f t="shared" si="0"/>
        <v>24</v>
      </c>
      <c r="B34" s="12" t="s">
        <v>11</v>
      </c>
      <c r="C34" s="14"/>
      <c r="D34" s="12" t="s">
        <v>12</v>
      </c>
      <c r="E34" s="13"/>
      <c r="F34" s="14"/>
      <c r="G34" s="12" t="s">
        <v>186</v>
      </c>
      <c r="H34" s="14"/>
      <c r="I34" s="20" t="s">
        <v>77</v>
      </c>
      <c r="J34" s="21"/>
      <c r="K34" s="21"/>
      <c r="L34" s="21"/>
      <c r="M34" s="22"/>
      <c r="N34" s="20" t="s">
        <v>89</v>
      </c>
      <c r="O34" s="21"/>
      <c r="P34" s="21"/>
      <c r="Q34" s="21"/>
      <c r="R34" s="21"/>
      <c r="S34" s="21"/>
      <c r="T34" s="22"/>
      <c r="U34" s="3" t="s">
        <v>262</v>
      </c>
      <c r="V34" s="4">
        <f>VLOOKUP($U34,$U$3:$AA$5,2,FALSE)</f>
        <v>0.2</v>
      </c>
      <c r="W34" s="4">
        <f>VLOOKUP($U34,$U$3:$AA$5,3,FALSE)</f>
        <v>0.2</v>
      </c>
      <c r="X34" s="4">
        <f>VLOOKUP($U34,$U$3:$AA$5,4,FALSE)</f>
        <v>0.5</v>
      </c>
      <c r="Y34" s="4">
        <f>VLOOKUP($U34,$U$3:$AA$5,5,FALSE)</f>
        <v>0.2</v>
      </c>
      <c r="Z34" s="4">
        <f>VLOOKUP($U34,$U$3:$AA$5,6,FALSE)</f>
        <v>0.2</v>
      </c>
      <c r="AA34" s="4">
        <f>VLOOKUP($U34,$U$3:$AA$5,7,FALSE)</f>
        <v>0.2</v>
      </c>
    </row>
    <row r="35" spans="1:27" x14ac:dyDescent="0.4">
      <c r="A35" s="4">
        <f t="shared" si="0"/>
        <v>25</v>
      </c>
      <c r="B35" s="12" t="s">
        <v>11</v>
      </c>
      <c r="C35" s="14"/>
      <c r="D35" s="12" t="s">
        <v>12</v>
      </c>
      <c r="E35" s="13"/>
      <c r="F35" s="14"/>
      <c r="G35" s="12" t="s">
        <v>187</v>
      </c>
      <c r="H35" s="14"/>
      <c r="I35" s="20" t="s">
        <v>90</v>
      </c>
      <c r="J35" s="21"/>
      <c r="K35" s="21"/>
      <c r="L35" s="21"/>
      <c r="M35" s="22"/>
      <c r="N35" s="20" t="s">
        <v>122</v>
      </c>
      <c r="O35" s="21"/>
      <c r="P35" s="21"/>
      <c r="Q35" s="21"/>
      <c r="R35" s="21"/>
      <c r="S35" s="21"/>
      <c r="T35" s="22"/>
      <c r="U35" s="3" t="s">
        <v>262</v>
      </c>
      <c r="V35" s="4">
        <f>VLOOKUP($U35,$U$3:$AA$5,2,FALSE)</f>
        <v>0.2</v>
      </c>
      <c r="W35" s="4">
        <f>VLOOKUP($U35,$U$3:$AA$5,3,FALSE)</f>
        <v>0.2</v>
      </c>
      <c r="X35" s="4">
        <f>VLOOKUP($U35,$U$3:$AA$5,4,FALSE)</f>
        <v>0.5</v>
      </c>
      <c r="Y35" s="4">
        <f>VLOOKUP($U35,$U$3:$AA$5,5,FALSE)</f>
        <v>0.2</v>
      </c>
      <c r="Z35" s="4">
        <f>VLOOKUP($U35,$U$3:$AA$5,6,FALSE)</f>
        <v>0.2</v>
      </c>
      <c r="AA35" s="4">
        <f>VLOOKUP($U35,$U$3:$AA$5,7,FALSE)</f>
        <v>0.2</v>
      </c>
    </row>
    <row r="36" spans="1:27" x14ac:dyDescent="0.4">
      <c r="A36" s="4">
        <f t="shared" si="0"/>
        <v>26</v>
      </c>
      <c r="B36" s="12" t="s">
        <v>11</v>
      </c>
      <c r="C36" s="14"/>
      <c r="D36" s="12" t="s">
        <v>12</v>
      </c>
      <c r="E36" s="13"/>
      <c r="F36" s="14"/>
      <c r="G36" s="12" t="s">
        <v>188</v>
      </c>
      <c r="H36" s="14"/>
      <c r="I36" s="20" t="s">
        <v>91</v>
      </c>
      <c r="J36" s="21"/>
      <c r="K36" s="21"/>
      <c r="L36" s="21"/>
      <c r="M36" s="22"/>
      <c r="N36" s="20" t="s">
        <v>123</v>
      </c>
      <c r="O36" s="21"/>
      <c r="P36" s="21"/>
      <c r="Q36" s="21"/>
      <c r="R36" s="21"/>
      <c r="S36" s="21"/>
      <c r="T36" s="22"/>
      <c r="U36" s="3" t="s">
        <v>262</v>
      </c>
      <c r="V36" s="4">
        <f>VLOOKUP($U36,$U$3:$AA$5,2,FALSE)</f>
        <v>0.2</v>
      </c>
      <c r="W36" s="4">
        <f>VLOOKUP($U36,$U$3:$AA$5,3,FALSE)</f>
        <v>0.2</v>
      </c>
      <c r="X36" s="4">
        <f>VLOOKUP($U36,$U$3:$AA$5,4,FALSE)</f>
        <v>0.5</v>
      </c>
      <c r="Y36" s="4">
        <f>VLOOKUP($U36,$U$3:$AA$5,5,FALSE)</f>
        <v>0.2</v>
      </c>
      <c r="Z36" s="4">
        <f>VLOOKUP($U36,$U$3:$AA$5,6,FALSE)</f>
        <v>0.2</v>
      </c>
      <c r="AA36" s="4">
        <f>VLOOKUP($U36,$U$3:$AA$5,7,FALSE)</f>
        <v>0.2</v>
      </c>
    </row>
    <row r="37" spans="1:27" x14ac:dyDescent="0.4">
      <c r="A37" s="4">
        <f t="shared" si="0"/>
        <v>27</v>
      </c>
      <c r="B37" s="12" t="s">
        <v>56</v>
      </c>
      <c r="C37" s="14"/>
      <c r="D37" s="12" t="s">
        <v>13</v>
      </c>
      <c r="E37" s="13"/>
      <c r="F37" s="14"/>
      <c r="G37" s="12" t="s">
        <v>189</v>
      </c>
      <c r="H37" s="14"/>
      <c r="I37" s="20" t="s">
        <v>92</v>
      </c>
      <c r="J37" s="21"/>
      <c r="K37" s="21"/>
      <c r="L37" s="21"/>
      <c r="M37" s="22"/>
      <c r="N37" s="20" t="s">
        <v>94</v>
      </c>
      <c r="O37" s="21"/>
      <c r="P37" s="21"/>
      <c r="Q37" s="21"/>
      <c r="R37" s="21"/>
      <c r="S37" s="21"/>
      <c r="T37" s="22"/>
      <c r="U37" s="3" t="s">
        <v>262</v>
      </c>
      <c r="V37" s="4">
        <f>VLOOKUP($U37,$U$3:$AA$5,2,FALSE)</f>
        <v>0.2</v>
      </c>
      <c r="W37" s="4">
        <f>VLOOKUP($U37,$U$3:$AA$5,3,FALSE)</f>
        <v>0.2</v>
      </c>
      <c r="X37" s="4">
        <f>VLOOKUP($U37,$U$3:$AA$5,4,FALSE)</f>
        <v>0.5</v>
      </c>
      <c r="Y37" s="4">
        <f>VLOOKUP($U37,$U$3:$AA$5,5,FALSE)</f>
        <v>0.2</v>
      </c>
      <c r="Z37" s="4">
        <f>VLOOKUP($U37,$U$3:$AA$5,6,FALSE)</f>
        <v>0.2</v>
      </c>
      <c r="AA37" s="4">
        <f>VLOOKUP($U37,$U$3:$AA$5,7,FALSE)</f>
        <v>0.2</v>
      </c>
    </row>
    <row r="38" spans="1:27" x14ac:dyDescent="0.4">
      <c r="A38" s="4">
        <f t="shared" si="0"/>
        <v>28</v>
      </c>
      <c r="B38" s="12" t="s">
        <v>56</v>
      </c>
      <c r="C38" s="14"/>
      <c r="D38" s="12" t="s">
        <v>13</v>
      </c>
      <c r="E38" s="13"/>
      <c r="F38" s="14"/>
      <c r="G38" s="12" t="s">
        <v>190</v>
      </c>
      <c r="H38" s="14"/>
      <c r="I38" s="5" t="s">
        <v>93</v>
      </c>
      <c r="J38" s="6"/>
      <c r="K38" s="6"/>
      <c r="L38" s="6"/>
      <c r="M38" s="7"/>
      <c r="N38" s="20" t="s">
        <v>95</v>
      </c>
      <c r="O38" s="21"/>
      <c r="P38" s="21"/>
      <c r="Q38" s="21"/>
      <c r="R38" s="21"/>
      <c r="S38" s="21"/>
      <c r="T38" s="22"/>
      <c r="U38" s="3" t="s">
        <v>262</v>
      </c>
      <c r="V38" s="4">
        <f>VLOOKUP($U38,$U$3:$AA$5,2,FALSE)</f>
        <v>0.2</v>
      </c>
      <c r="W38" s="4">
        <f>VLOOKUP($U38,$U$3:$AA$5,3,FALSE)</f>
        <v>0.2</v>
      </c>
      <c r="X38" s="4">
        <f>VLOOKUP($U38,$U$3:$AA$5,4,FALSE)</f>
        <v>0.5</v>
      </c>
      <c r="Y38" s="4">
        <f>VLOOKUP($U38,$U$3:$AA$5,5,FALSE)</f>
        <v>0.2</v>
      </c>
      <c r="Z38" s="4">
        <f>VLOOKUP($U38,$U$3:$AA$5,6,FALSE)</f>
        <v>0.2</v>
      </c>
      <c r="AA38" s="4">
        <f>VLOOKUP($U38,$U$3:$AA$5,7,FALSE)</f>
        <v>0.2</v>
      </c>
    </row>
    <row r="39" spans="1:27" x14ac:dyDescent="0.4">
      <c r="A39" s="4">
        <f t="shared" si="0"/>
        <v>29</v>
      </c>
      <c r="B39" s="12" t="s">
        <v>56</v>
      </c>
      <c r="C39" s="14"/>
      <c r="D39" s="12" t="s">
        <v>13</v>
      </c>
      <c r="E39" s="13"/>
      <c r="F39" s="14"/>
      <c r="G39" s="12" t="s">
        <v>191</v>
      </c>
      <c r="H39" s="14"/>
      <c r="I39" s="20" t="s">
        <v>96</v>
      </c>
      <c r="J39" s="21"/>
      <c r="K39" s="21"/>
      <c r="L39" s="21"/>
      <c r="M39" s="22"/>
      <c r="N39" s="20" t="s">
        <v>98</v>
      </c>
      <c r="O39" s="21"/>
      <c r="P39" s="21"/>
      <c r="Q39" s="21"/>
      <c r="R39" s="21"/>
      <c r="S39" s="21"/>
      <c r="T39" s="22"/>
      <c r="U39" s="3" t="s">
        <v>262</v>
      </c>
      <c r="V39" s="4">
        <f>VLOOKUP($U39,$U$3:$AA$5,2,FALSE)</f>
        <v>0.2</v>
      </c>
      <c r="W39" s="4">
        <f>VLOOKUP($U39,$U$3:$AA$5,3,FALSE)</f>
        <v>0.2</v>
      </c>
      <c r="X39" s="4">
        <f>VLOOKUP($U39,$U$3:$AA$5,4,FALSE)</f>
        <v>0.5</v>
      </c>
      <c r="Y39" s="4">
        <f>VLOOKUP($U39,$U$3:$AA$5,5,FALSE)</f>
        <v>0.2</v>
      </c>
      <c r="Z39" s="4">
        <f>VLOOKUP($U39,$U$3:$AA$5,6,FALSE)</f>
        <v>0.2</v>
      </c>
      <c r="AA39" s="4">
        <f>VLOOKUP($U39,$U$3:$AA$5,7,FALSE)</f>
        <v>0.2</v>
      </c>
    </row>
    <row r="40" spans="1:27" x14ac:dyDescent="0.4">
      <c r="A40" s="4">
        <f t="shared" si="0"/>
        <v>30</v>
      </c>
      <c r="B40" s="12" t="s">
        <v>56</v>
      </c>
      <c r="C40" s="14"/>
      <c r="D40" s="12" t="s">
        <v>13</v>
      </c>
      <c r="E40" s="13"/>
      <c r="F40" s="14"/>
      <c r="G40" s="12" t="s">
        <v>192</v>
      </c>
      <c r="H40" s="14"/>
      <c r="I40" s="20" t="s">
        <v>97</v>
      </c>
      <c r="J40" s="21"/>
      <c r="K40" s="21"/>
      <c r="L40" s="21"/>
      <c r="M40" s="22"/>
      <c r="N40" s="20" t="s">
        <v>99</v>
      </c>
      <c r="O40" s="21"/>
      <c r="P40" s="21"/>
      <c r="Q40" s="21"/>
      <c r="R40" s="21"/>
      <c r="S40" s="21"/>
      <c r="T40" s="22"/>
      <c r="U40" s="3" t="s">
        <v>262</v>
      </c>
      <c r="V40" s="4">
        <f>VLOOKUP($U40,$U$3:$AA$5,2,FALSE)</f>
        <v>0.2</v>
      </c>
      <c r="W40" s="4">
        <f>VLOOKUP($U40,$U$3:$AA$5,3,FALSE)</f>
        <v>0.2</v>
      </c>
      <c r="X40" s="4">
        <f>VLOOKUP($U40,$U$3:$AA$5,4,FALSE)</f>
        <v>0.5</v>
      </c>
      <c r="Y40" s="4">
        <f>VLOOKUP($U40,$U$3:$AA$5,5,FALSE)</f>
        <v>0.2</v>
      </c>
      <c r="Z40" s="4">
        <f>VLOOKUP($U40,$U$3:$AA$5,6,FALSE)</f>
        <v>0.2</v>
      </c>
      <c r="AA40" s="4">
        <f>VLOOKUP($U40,$U$3:$AA$5,7,FALSE)</f>
        <v>0.2</v>
      </c>
    </row>
    <row r="41" spans="1:27" x14ac:dyDescent="0.4">
      <c r="A41" s="4">
        <f t="shared" si="0"/>
        <v>31</v>
      </c>
      <c r="B41" s="12" t="s">
        <v>56</v>
      </c>
      <c r="C41" s="14"/>
      <c r="D41" s="12" t="s">
        <v>13</v>
      </c>
      <c r="E41" s="13"/>
      <c r="F41" s="14"/>
      <c r="G41" s="12" t="s">
        <v>193</v>
      </c>
      <c r="H41" s="14"/>
      <c r="I41" s="20" t="s">
        <v>100</v>
      </c>
      <c r="J41" s="21"/>
      <c r="K41" s="21"/>
      <c r="L41" s="21"/>
      <c r="M41" s="22"/>
      <c r="N41" s="20" t="s">
        <v>124</v>
      </c>
      <c r="O41" s="21"/>
      <c r="P41" s="21"/>
      <c r="Q41" s="21"/>
      <c r="R41" s="21"/>
      <c r="S41" s="21"/>
      <c r="T41" s="22"/>
      <c r="U41" s="3" t="s">
        <v>262</v>
      </c>
      <c r="V41" s="4">
        <f>VLOOKUP($U41,$U$3:$AA$5,2,FALSE)</f>
        <v>0.2</v>
      </c>
      <c r="W41" s="4">
        <f>VLOOKUP($U41,$U$3:$AA$5,3,FALSE)</f>
        <v>0.2</v>
      </c>
      <c r="X41" s="4">
        <f>VLOOKUP($U41,$U$3:$AA$5,4,FALSE)</f>
        <v>0.5</v>
      </c>
      <c r="Y41" s="4">
        <f>VLOOKUP($U41,$U$3:$AA$5,5,FALSE)</f>
        <v>0.2</v>
      </c>
      <c r="Z41" s="4">
        <f>VLOOKUP($U41,$U$3:$AA$5,6,FALSE)</f>
        <v>0.2</v>
      </c>
      <c r="AA41" s="4">
        <f>VLOOKUP($U41,$U$3:$AA$5,7,FALSE)</f>
        <v>0.2</v>
      </c>
    </row>
    <row r="42" spans="1:27" x14ac:dyDescent="0.4">
      <c r="A42" s="4">
        <f t="shared" si="0"/>
        <v>32</v>
      </c>
      <c r="B42" s="12" t="s">
        <v>56</v>
      </c>
      <c r="C42" s="14"/>
      <c r="D42" s="12" t="s">
        <v>13</v>
      </c>
      <c r="E42" s="13"/>
      <c r="F42" s="14"/>
      <c r="G42" s="12" t="s">
        <v>194</v>
      </c>
      <c r="H42" s="14"/>
      <c r="I42" s="20" t="s">
        <v>102</v>
      </c>
      <c r="J42" s="21"/>
      <c r="K42" s="21"/>
      <c r="L42" s="21"/>
      <c r="M42" s="22"/>
      <c r="N42" s="20" t="s">
        <v>125</v>
      </c>
      <c r="O42" s="21"/>
      <c r="P42" s="21"/>
      <c r="Q42" s="21"/>
      <c r="R42" s="21"/>
      <c r="S42" s="21"/>
      <c r="T42" s="22"/>
      <c r="U42" s="3" t="s">
        <v>262</v>
      </c>
      <c r="V42" s="4">
        <f>VLOOKUP($U42,$U$3:$AA$5,2,FALSE)</f>
        <v>0.2</v>
      </c>
      <c r="W42" s="4">
        <f>VLOOKUP($U42,$U$3:$AA$5,3,FALSE)</f>
        <v>0.2</v>
      </c>
      <c r="X42" s="4">
        <f>VLOOKUP($U42,$U$3:$AA$5,4,FALSE)</f>
        <v>0.5</v>
      </c>
      <c r="Y42" s="4">
        <f>VLOOKUP($U42,$U$3:$AA$5,5,FALSE)</f>
        <v>0.2</v>
      </c>
      <c r="Z42" s="4">
        <f>VLOOKUP($U42,$U$3:$AA$5,6,FALSE)</f>
        <v>0.2</v>
      </c>
      <c r="AA42" s="4">
        <f>VLOOKUP($U42,$U$3:$AA$5,7,FALSE)</f>
        <v>0.2</v>
      </c>
    </row>
    <row r="43" spans="1:27" x14ac:dyDescent="0.4">
      <c r="A43" s="4">
        <f t="shared" si="0"/>
        <v>33</v>
      </c>
      <c r="B43" s="12" t="s">
        <v>56</v>
      </c>
      <c r="C43" s="14"/>
      <c r="D43" s="12" t="s">
        <v>13</v>
      </c>
      <c r="E43" s="13"/>
      <c r="F43" s="14"/>
      <c r="G43" s="12" t="s">
        <v>195</v>
      </c>
      <c r="H43" s="14"/>
      <c r="I43" s="20" t="s">
        <v>103</v>
      </c>
      <c r="J43" s="21"/>
      <c r="K43" s="21"/>
      <c r="L43" s="21"/>
      <c r="M43" s="22"/>
      <c r="N43" s="20" t="s">
        <v>126</v>
      </c>
      <c r="O43" s="21"/>
      <c r="P43" s="21"/>
      <c r="Q43" s="21"/>
      <c r="R43" s="21"/>
      <c r="S43" s="21"/>
      <c r="T43" s="22"/>
      <c r="U43" s="3" t="s">
        <v>262</v>
      </c>
      <c r="V43" s="4">
        <f>VLOOKUP($U43,$U$3:$AA$5,2,FALSE)</f>
        <v>0.2</v>
      </c>
      <c r="W43" s="4">
        <f>VLOOKUP($U43,$U$3:$AA$5,3,FALSE)</f>
        <v>0.2</v>
      </c>
      <c r="X43" s="4">
        <f>VLOOKUP($U43,$U$3:$AA$5,4,FALSE)</f>
        <v>0.5</v>
      </c>
      <c r="Y43" s="4">
        <f>VLOOKUP($U43,$U$3:$AA$5,5,FALSE)</f>
        <v>0.2</v>
      </c>
      <c r="Z43" s="4">
        <f>VLOOKUP($U43,$U$3:$AA$5,6,FALSE)</f>
        <v>0.2</v>
      </c>
      <c r="AA43" s="4">
        <f>VLOOKUP($U43,$U$3:$AA$5,7,FALSE)</f>
        <v>0.2</v>
      </c>
    </row>
    <row r="44" spans="1:27" x14ac:dyDescent="0.4">
      <c r="A44" s="4">
        <f t="shared" si="0"/>
        <v>34</v>
      </c>
      <c r="B44" s="12" t="s">
        <v>56</v>
      </c>
      <c r="C44" s="14"/>
      <c r="D44" s="12" t="s">
        <v>13</v>
      </c>
      <c r="E44" s="13"/>
      <c r="F44" s="14"/>
      <c r="G44" s="12" t="s">
        <v>196</v>
      </c>
      <c r="H44" s="14"/>
      <c r="I44" s="20" t="s">
        <v>101</v>
      </c>
      <c r="J44" s="21"/>
      <c r="K44" s="21"/>
      <c r="L44" s="21"/>
      <c r="M44" s="22"/>
      <c r="N44" s="20" t="s">
        <v>127</v>
      </c>
      <c r="O44" s="21"/>
      <c r="P44" s="21"/>
      <c r="Q44" s="21"/>
      <c r="R44" s="21"/>
      <c r="S44" s="21"/>
      <c r="T44" s="22"/>
      <c r="U44" s="3" t="s">
        <v>262</v>
      </c>
      <c r="V44" s="4">
        <f>VLOOKUP($U44,$U$3:$AA$5,2,FALSE)</f>
        <v>0.2</v>
      </c>
      <c r="W44" s="4">
        <f>VLOOKUP($U44,$U$3:$AA$5,3,FALSE)</f>
        <v>0.2</v>
      </c>
      <c r="X44" s="4">
        <f>VLOOKUP($U44,$U$3:$AA$5,4,FALSE)</f>
        <v>0.5</v>
      </c>
      <c r="Y44" s="4">
        <f>VLOOKUP($U44,$U$3:$AA$5,5,FALSE)</f>
        <v>0.2</v>
      </c>
      <c r="Z44" s="4">
        <f>VLOOKUP($U44,$U$3:$AA$5,6,FALSE)</f>
        <v>0.2</v>
      </c>
      <c r="AA44" s="4">
        <f>VLOOKUP($U44,$U$3:$AA$5,7,FALSE)</f>
        <v>0.2</v>
      </c>
    </row>
    <row r="45" spans="1:27" x14ac:dyDescent="0.4">
      <c r="A45" s="4">
        <f t="shared" si="0"/>
        <v>35</v>
      </c>
      <c r="B45" s="12" t="s">
        <v>56</v>
      </c>
      <c r="C45" s="14"/>
      <c r="D45" s="12" t="s">
        <v>13</v>
      </c>
      <c r="E45" s="13"/>
      <c r="F45" s="14"/>
      <c r="G45" s="12" t="s">
        <v>197</v>
      </c>
      <c r="H45" s="14"/>
      <c r="I45" s="20" t="s">
        <v>104</v>
      </c>
      <c r="J45" s="21"/>
      <c r="K45" s="21"/>
      <c r="L45" s="21"/>
      <c r="M45" s="22"/>
      <c r="N45" s="20" t="s">
        <v>128</v>
      </c>
      <c r="O45" s="21"/>
      <c r="P45" s="21"/>
      <c r="Q45" s="21"/>
      <c r="R45" s="21"/>
      <c r="S45" s="21"/>
      <c r="T45" s="22"/>
      <c r="U45" s="3" t="s">
        <v>262</v>
      </c>
      <c r="V45" s="4">
        <f>VLOOKUP($U45,$U$3:$AA$5,2,FALSE)</f>
        <v>0.2</v>
      </c>
      <c r="W45" s="4">
        <f>VLOOKUP($U45,$U$3:$AA$5,3,FALSE)</f>
        <v>0.2</v>
      </c>
      <c r="X45" s="4">
        <f>VLOOKUP($U45,$U$3:$AA$5,4,FALSE)</f>
        <v>0.5</v>
      </c>
      <c r="Y45" s="4">
        <f>VLOOKUP($U45,$U$3:$AA$5,5,FALSE)</f>
        <v>0.2</v>
      </c>
      <c r="Z45" s="4">
        <f>VLOOKUP($U45,$U$3:$AA$5,6,FALSE)</f>
        <v>0.2</v>
      </c>
      <c r="AA45" s="4">
        <f>VLOOKUP($U45,$U$3:$AA$5,7,FALSE)</f>
        <v>0.2</v>
      </c>
    </row>
    <row r="46" spans="1:27" x14ac:dyDescent="0.4">
      <c r="A46" s="4">
        <f t="shared" si="0"/>
        <v>36</v>
      </c>
      <c r="B46" s="12" t="s">
        <v>56</v>
      </c>
      <c r="C46" s="14"/>
      <c r="D46" s="12" t="s">
        <v>13</v>
      </c>
      <c r="E46" s="13"/>
      <c r="F46" s="14"/>
      <c r="G46" s="12" t="s">
        <v>198</v>
      </c>
      <c r="H46" s="14"/>
      <c r="I46" s="20" t="s">
        <v>105</v>
      </c>
      <c r="J46" s="21"/>
      <c r="K46" s="21"/>
      <c r="L46" s="21"/>
      <c r="M46" s="22"/>
      <c r="N46" s="20" t="s">
        <v>129</v>
      </c>
      <c r="O46" s="21"/>
      <c r="P46" s="21"/>
      <c r="Q46" s="21"/>
      <c r="R46" s="21"/>
      <c r="S46" s="21"/>
      <c r="T46" s="22"/>
      <c r="U46" s="3" t="s">
        <v>262</v>
      </c>
      <c r="V46" s="4">
        <f>VLOOKUP($U46,$U$3:$AA$5,2,FALSE)</f>
        <v>0.2</v>
      </c>
      <c r="W46" s="4">
        <f>VLOOKUP($U46,$U$3:$AA$5,3,FALSE)</f>
        <v>0.2</v>
      </c>
      <c r="X46" s="4">
        <f>VLOOKUP($U46,$U$3:$AA$5,4,FALSE)</f>
        <v>0.5</v>
      </c>
      <c r="Y46" s="4">
        <f>VLOOKUP($U46,$U$3:$AA$5,5,FALSE)</f>
        <v>0.2</v>
      </c>
      <c r="Z46" s="4">
        <f>VLOOKUP($U46,$U$3:$AA$5,6,FALSE)</f>
        <v>0.2</v>
      </c>
      <c r="AA46" s="4">
        <f>VLOOKUP($U46,$U$3:$AA$5,7,FALSE)</f>
        <v>0.2</v>
      </c>
    </row>
    <row r="47" spans="1:27" x14ac:dyDescent="0.4">
      <c r="A47" s="4">
        <f t="shared" si="0"/>
        <v>37</v>
      </c>
      <c r="B47" s="12" t="s">
        <v>56</v>
      </c>
      <c r="C47" s="14"/>
      <c r="D47" s="12" t="s">
        <v>13</v>
      </c>
      <c r="E47" s="13"/>
      <c r="F47" s="14"/>
      <c r="G47" s="12" t="s">
        <v>199</v>
      </c>
      <c r="H47" s="14"/>
      <c r="I47" s="20" t="s">
        <v>106</v>
      </c>
      <c r="J47" s="21"/>
      <c r="K47" s="21"/>
      <c r="L47" s="21"/>
      <c r="M47" s="22"/>
      <c r="N47" s="20" t="s">
        <v>87</v>
      </c>
      <c r="O47" s="21"/>
      <c r="P47" s="21"/>
      <c r="Q47" s="21"/>
      <c r="R47" s="21"/>
      <c r="S47" s="21"/>
      <c r="T47" s="22"/>
      <c r="U47" s="3" t="s">
        <v>262</v>
      </c>
      <c r="V47" s="4">
        <f>VLOOKUP($U47,$U$3:$AA$5,2,FALSE)</f>
        <v>0.2</v>
      </c>
      <c r="W47" s="4">
        <f>VLOOKUP($U47,$U$3:$AA$5,3,FALSE)</f>
        <v>0.2</v>
      </c>
      <c r="X47" s="4">
        <f>VLOOKUP($U47,$U$3:$AA$5,4,FALSE)</f>
        <v>0.5</v>
      </c>
      <c r="Y47" s="4">
        <f>VLOOKUP($U47,$U$3:$AA$5,5,FALSE)</f>
        <v>0.2</v>
      </c>
      <c r="Z47" s="4">
        <f>VLOOKUP($U47,$U$3:$AA$5,6,FALSE)</f>
        <v>0.2</v>
      </c>
      <c r="AA47" s="4">
        <f>VLOOKUP($U47,$U$3:$AA$5,7,FALSE)</f>
        <v>0.2</v>
      </c>
    </row>
    <row r="48" spans="1:27" x14ac:dyDescent="0.4">
      <c r="A48" s="4">
        <f t="shared" si="0"/>
        <v>38</v>
      </c>
      <c r="B48" s="12" t="s">
        <v>56</v>
      </c>
      <c r="C48" s="14"/>
      <c r="D48" s="12" t="s">
        <v>13</v>
      </c>
      <c r="E48" s="13"/>
      <c r="F48" s="14"/>
      <c r="G48" s="12" t="s">
        <v>200</v>
      </c>
      <c r="H48" s="14"/>
      <c r="I48" s="20" t="s">
        <v>107</v>
      </c>
      <c r="J48" s="21"/>
      <c r="K48" s="21"/>
      <c r="L48" s="21"/>
      <c r="M48" s="22"/>
      <c r="N48" s="20" t="s">
        <v>86</v>
      </c>
      <c r="O48" s="21"/>
      <c r="P48" s="21"/>
      <c r="Q48" s="21"/>
      <c r="R48" s="21"/>
      <c r="S48" s="21"/>
      <c r="T48" s="22"/>
      <c r="U48" s="3" t="s">
        <v>262</v>
      </c>
      <c r="V48" s="4">
        <f>VLOOKUP($U48,$U$3:$AA$5,2,FALSE)</f>
        <v>0.2</v>
      </c>
      <c r="W48" s="4">
        <f>VLOOKUP($U48,$U$3:$AA$5,3,FALSE)</f>
        <v>0.2</v>
      </c>
      <c r="X48" s="4">
        <f>VLOOKUP($U48,$U$3:$AA$5,4,FALSE)</f>
        <v>0.5</v>
      </c>
      <c r="Y48" s="4">
        <f>VLOOKUP($U48,$U$3:$AA$5,5,FALSE)</f>
        <v>0.2</v>
      </c>
      <c r="Z48" s="4">
        <f>VLOOKUP($U48,$U$3:$AA$5,6,FALSE)</f>
        <v>0.2</v>
      </c>
      <c r="AA48" s="4">
        <f>VLOOKUP($U48,$U$3:$AA$5,7,FALSE)</f>
        <v>0.2</v>
      </c>
    </row>
    <row r="49" spans="1:27" x14ac:dyDescent="0.4">
      <c r="A49" s="4">
        <f t="shared" si="0"/>
        <v>39</v>
      </c>
      <c r="B49" s="12" t="s">
        <v>56</v>
      </c>
      <c r="C49" s="14"/>
      <c r="D49" s="12" t="s">
        <v>13</v>
      </c>
      <c r="E49" s="13"/>
      <c r="F49" s="14"/>
      <c r="G49" s="12" t="s">
        <v>201</v>
      </c>
      <c r="H49" s="14"/>
      <c r="I49" s="20" t="s">
        <v>108</v>
      </c>
      <c r="J49" s="21"/>
      <c r="K49" s="21"/>
      <c r="L49" s="21"/>
      <c r="M49" s="22"/>
      <c r="N49" s="20" t="s">
        <v>88</v>
      </c>
      <c r="O49" s="21"/>
      <c r="P49" s="21"/>
      <c r="Q49" s="21"/>
      <c r="R49" s="21"/>
      <c r="S49" s="21"/>
      <c r="T49" s="22"/>
      <c r="U49" s="3" t="s">
        <v>262</v>
      </c>
      <c r="V49" s="4">
        <f>VLOOKUP($U49,$U$3:$AA$5,2,FALSE)</f>
        <v>0.2</v>
      </c>
      <c r="W49" s="4">
        <f>VLOOKUP($U49,$U$3:$AA$5,3,FALSE)</f>
        <v>0.2</v>
      </c>
      <c r="X49" s="4">
        <f>VLOOKUP($U49,$U$3:$AA$5,4,FALSE)</f>
        <v>0.5</v>
      </c>
      <c r="Y49" s="4">
        <f>VLOOKUP($U49,$U$3:$AA$5,5,FALSE)</f>
        <v>0.2</v>
      </c>
      <c r="Z49" s="4">
        <f>VLOOKUP($U49,$U$3:$AA$5,6,FALSE)</f>
        <v>0.2</v>
      </c>
      <c r="AA49" s="4">
        <f>VLOOKUP($U49,$U$3:$AA$5,7,FALSE)</f>
        <v>0.2</v>
      </c>
    </row>
    <row r="50" spans="1:27" x14ac:dyDescent="0.4">
      <c r="A50" s="4">
        <f t="shared" si="0"/>
        <v>40</v>
      </c>
      <c r="B50" s="12" t="s">
        <v>56</v>
      </c>
      <c r="C50" s="14"/>
      <c r="D50" s="12" t="s">
        <v>13</v>
      </c>
      <c r="E50" s="13"/>
      <c r="F50" s="14"/>
      <c r="G50" s="12" t="s">
        <v>202</v>
      </c>
      <c r="H50" s="14"/>
      <c r="I50" s="20" t="s">
        <v>77</v>
      </c>
      <c r="J50" s="21"/>
      <c r="K50" s="21"/>
      <c r="L50" s="21"/>
      <c r="M50" s="22"/>
      <c r="N50" s="20" t="s">
        <v>109</v>
      </c>
      <c r="O50" s="21"/>
      <c r="P50" s="21"/>
      <c r="Q50" s="21"/>
      <c r="R50" s="21"/>
      <c r="S50" s="21"/>
      <c r="T50" s="22"/>
      <c r="U50" s="3" t="s">
        <v>262</v>
      </c>
      <c r="V50" s="4">
        <f>VLOOKUP($U50,$U$3:$AA$5,2,FALSE)</f>
        <v>0.2</v>
      </c>
      <c r="W50" s="4">
        <f>VLOOKUP($U50,$U$3:$AA$5,3,FALSE)</f>
        <v>0.2</v>
      </c>
      <c r="X50" s="4">
        <f>VLOOKUP($U50,$U$3:$AA$5,4,FALSE)</f>
        <v>0.5</v>
      </c>
      <c r="Y50" s="4">
        <f>VLOOKUP($U50,$U$3:$AA$5,5,FALSE)</f>
        <v>0.2</v>
      </c>
      <c r="Z50" s="4">
        <f>VLOOKUP($U50,$U$3:$AA$5,6,FALSE)</f>
        <v>0.2</v>
      </c>
      <c r="AA50" s="4">
        <f>VLOOKUP($U50,$U$3:$AA$5,7,FALSE)</f>
        <v>0.2</v>
      </c>
    </row>
    <row r="51" spans="1:27" x14ac:dyDescent="0.4">
      <c r="A51" s="4">
        <f t="shared" si="0"/>
        <v>41</v>
      </c>
      <c r="B51" s="12" t="s">
        <v>56</v>
      </c>
      <c r="C51" s="14"/>
      <c r="D51" s="12" t="s">
        <v>13</v>
      </c>
      <c r="E51" s="13"/>
      <c r="F51" s="14"/>
      <c r="G51" s="12" t="s">
        <v>203</v>
      </c>
      <c r="H51" s="14"/>
      <c r="I51" s="20" t="s">
        <v>110</v>
      </c>
      <c r="J51" s="21"/>
      <c r="K51" s="21"/>
      <c r="L51" s="21"/>
      <c r="M51" s="22"/>
      <c r="N51" s="20" t="s">
        <v>123</v>
      </c>
      <c r="O51" s="21"/>
      <c r="P51" s="21"/>
      <c r="Q51" s="21"/>
      <c r="R51" s="21"/>
      <c r="S51" s="21"/>
      <c r="T51" s="22"/>
      <c r="U51" s="3" t="s">
        <v>262</v>
      </c>
      <c r="V51" s="4">
        <f>VLOOKUP($U51,$U$3:$AA$5,2,FALSE)</f>
        <v>0.2</v>
      </c>
      <c r="W51" s="4">
        <f>VLOOKUP($U51,$U$3:$AA$5,3,FALSE)</f>
        <v>0.2</v>
      </c>
      <c r="X51" s="4">
        <f>VLOOKUP($U51,$U$3:$AA$5,4,FALSE)</f>
        <v>0.5</v>
      </c>
      <c r="Y51" s="4">
        <f>VLOOKUP($U51,$U$3:$AA$5,5,FALSE)</f>
        <v>0.2</v>
      </c>
      <c r="Z51" s="4">
        <f>VLOOKUP($U51,$U$3:$AA$5,6,FALSE)</f>
        <v>0.2</v>
      </c>
      <c r="AA51" s="4">
        <f>VLOOKUP($U51,$U$3:$AA$5,7,FALSE)</f>
        <v>0.2</v>
      </c>
    </row>
    <row r="52" spans="1:27" x14ac:dyDescent="0.4">
      <c r="A52" s="4">
        <f t="shared" si="0"/>
        <v>42</v>
      </c>
      <c r="B52" s="12" t="s">
        <v>58</v>
      </c>
      <c r="C52" s="14"/>
      <c r="D52" s="12" t="s">
        <v>14</v>
      </c>
      <c r="E52" s="13"/>
      <c r="F52" s="14"/>
      <c r="G52" s="12" t="s">
        <v>204</v>
      </c>
      <c r="H52" s="14"/>
      <c r="I52" s="20" t="s">
        <v>65</v>
      </c>
      <c r="J52" s="21"/>
      <c r="K52" s="21"/>
      <c r="L52" s="21"/>
      <c r="M52" s="22"/>
      <c r="N52" s="20" t="s">
        <v>130</v>
      </c>
      <c r="O52" s="21"/>
      <c r="P52" s="21"/>
      <c r="Q52" s="21"/>
      <c r="R52" s="21"/>
      <c r="S52" s="21"/>
      <c r="T52" s="22"/>
      <c r="U52" s="3" t="s">
        <v>262</v>
      </c>
      <c r="V52" s="4">
        <f>VLOOKUP($U52,$U$3:$AA$5,2,FALSE)</f>
        <v>0.2</v>
      </c>
      <c r="W52" s="4">
        <f>VLOOKUP($U52,$U$3:$AA$5,3,FALSE)</f>
        <v>0.2</v>
      </c>
      <c r="X52" s="4">
        <f>VLOOKUP($U52,$U$3:$AA$5,4,FALSE)</f>
        <v>0.5</v>
      </c>
      <c r="Y52" s="4">
        <f>VLOOKUP($U52,$U$3:$AA$5,5,FALSE)</f>
        <v>0.2</v>
      </c>
      <c r="Z52" s="4">
        <f>VLOOKUP($U52,$U$3:$AA$5,6,FALSE)</f>
        <v>0.2</v>
      </c>
      <c r="AA52" s="4">
        <f>VLOOKUP($U52,$U$3:$AA$5,7,FALSE)</f>
        <v>0.2</v>
      </c>
    </row>
    <row r="53" spans="1:27" x14ac:dyDescent="0.4">
      <c r="A53" s="4">
        <f t="shared" si="0"/>
        <v>43</v>
      </c>
      <c r="B53" s="12" t="s">
        <v>58</v>
      </c>
      <c r="C53" s="14"/>
      <c r="D53" s="12" t="s">
        <v>14</v>
      </c>
      <c r="E53" s="13"/>
      <c r="F53" s="14"/>
      <c r="G53" s="12" t="s">
        <v>205</v>
      </c>
      <c r="H53" s="14"/>
      <c r="I53" s="20" t="s">
        <v>37</v>
      </c>
      <c r="J53" s="21"/>
      <c r="K53" s="21"/>
      <c r="L53" s="21"/>
      <c r="M53" s="22"/>
      <c r="N53" s="20" t="s">
        <v>131</v>
      </c>
      <c r="O53" s="21"/>
      <c r="P53" s="21"/>
      <c r="Q53" s="21"/>
      <c r="R53" s="21"/>
      <c r="S53" s="21"/>
      <c r="T53" s="22"/>
      <c r="U53" s="3" t="s">
        <v>262</v>
      </c>
      <c r="V53" s="4">
        <f>VLOOKUP($U53,$U$3:$AA$5,2,FALSE)</f>
        <v>0.2</v>
      </c>
      <c r="W53" s="4">
        <f>VLOOKUP($U53,$U$3:$AA$5,3,FALSE)</f>
        <v>0.2</v>
      </c>
      <c r="X53" s="4">
        <f>VLOOKUP($U53,$U$3:$AA$5,4,FALSE)</f>
        <v>0.5</v>
      </c>
      <c r="Y53" s="4">
        <f>VLOOKUP($U53,$U$3:$AA$5,5,FALSE)</f>
        <v>0.2</v>
      </c>
      <c r="Z53" s="4">
        <f>VLOOKUP($U53,$U$3:$AA$5,6,FALSE)</f>
        <v>0.2</v>
      </c>
      <c r="AA53" s="4">
        <f>VLOOKUP($U53,$U$3:$AA$5,7,FALSE)</f>
        <v>0.2</v>
      </c>
    </row>
    <row r="54" spans="1:27" x14ac:dyDescent="0.4">
      <c r="A54" s="4">
        <f t="shared" si="0"/>
        <v>44</v>
      </c>
      <c r="B54" s="12" t="s">
        <v>58</v>
      </c>
      <c r="C54" s="14"/>
      <c r="D54" s="12" t="s">
        <v>14</v>
      </c>
      <c r="E54" s="13"/>
      <c r="F54" s="14"/>
      <c r="G54" s="12" t="s">
        <v>206</v>
      </c>
      <c r="H54" s="14"/>
      <c r="I54" s="20" t="s">
        <v>111</v>
      </c>
      <c r="J54" s="21"/>
      <c r="K54" s="21"/>
      <c r="L54" s="21"/>
      <c r="M54" s="22"/>
      <c r="N54" s="20" t="s">
        <v>132</v>
      </c>
      <c r="O54" s="21"/>
      <c r="P54" s="21"/>
      <c r="Q54" s="21"/>
      <c r="R54" s="21"/>
      <c r="S54" s="21"/>
      <c r="T54" s="22"/>
      <c r="U54" s="3" t="s">
        <v>262</v>
      </c>
      <c r="V54" s="4">
        <f>VLOOKUP($U54,$U$3:$AA$5,2,FALSE)</f>
        <v>0.2</v>
      </c>
      <c r="W54" s="4">
        <f>VLOOKUP($U54,$U$3:$AA$5,3,FALSE)</f>
        <v>0.2</v>
      </c>
      <c r="X54" s="4">
        <f>VLOOKUP($U54,$U$3:$AA$5,4,FALSE)</f>
        <v>0.5</v>
      </c>
      <c r="Y54" s="4">
        <f>VLOOKUP($U54,$U$3:$AA$5,5,FALSE)</f>
        <v>0.2</v>
      </c>
      <c r="Z54" s="4">
        <f>VLOOKUP($U54,$U$3:$AA$5,6,FALSE)</f>
        <v>0.2</v>
      </c>
      <c r="AA54" s="4">
        <f>VLOOKUP($U54,$U$3:$AA$5,7,FALSE)</f>
        <v>0.2</v>
      </c>
    </row>
    <row r="55" spans="1:27" x14ac:dyDescent="0.4">
      <c r="A55" s="4">
        <f t="shared" si="0"/>
        <v>45</v>
      </c>
      <c r="B55" s="12" t="s">
        <v>58</v>
      </c>
      <c r="C55" s="14"/>
      <c r="D55" s="12" t="s">
        <v>14</v>
      </c>
      <c r="E55" s="13"/>
      <c r="F55" s="14"/>
      <c r="G55" s="12" t="s">
        <v>207</v>
      </c>
      <c r="H55" s="14"/>
      <c r="I55" s="20" t="s">
        <v>112</v>
      </c>
      <c r="J55" s="21"/>
      <c r="K55" s="21"/>
      <c r="L55" s="21"/>
      <c r="M55" s="22"/>
      <c r="N55" s="20" t="s">
        <v>133</v>
      </c>
      <c r="O55" s="21"/>
      <c r="P55" s="21"/>
      <c r="Q55" s="21"/>
      <c r="R55" s="21"/>
      <c r="S55" s="21"/>
      <c r="T55" s="22"/>
      <c r="U55" s="3" t="s">
        <v>262</v>
      </c>
      <c r="V55" s="4">
        <f>VLOOKUP($U55,$U$3:$AA$5,2,FALSE)</f>
        <v>0.2</v>
      </c>
      <c r="W55" s="4">
        <f>VLOOKUP($U55,$U$3:$AA$5,3,FALSE)</f>
        <v>0.2</v>
      </c>
      <c r="X55" s="4">
        <f>VLOOKUP($U55,$U$3:$AA$5,4,FALSE)</f>
        <v>0.5</v>
      </c>
      <c r="Y55" s="4">
        <f>VLOOKUP($U55,$U$3:$AA$5,5,FALSE)</f>
        <v>0.2</v>
      </c>
      <c r="Z55" s="4">
        <f>VLOOKUP($U55,$U$3:$AA$5,6,FALSE)</f>
        <v>0.2</v>
      </c>
      <c r="AA55" s="4">
        <f>VLOOKUP($U55,$U$3:$AA$5,7,FALSE)</f>
        <v>0.2</v>
      </c>
    </row>
    <row r="56" spans="1:27" x14ac:dyDescent="0.4">
      <c r="A56" s="4">
        <f t="shared" si="0"/>
        <v>46</v>
      </c>
      <c r="B56" s="12" t="s">
        <v>58</v>
      </c>
      <c r="C56" s="14"/>
      <c r="D56" s="12" t="s">
        <v>14</v>
      </c>
      <c r="E56" s="13"/>
      <c r="F56" s="14"/>
      <c r="G56" s="12" t="s">
        <v>208</v>
      </c>
      <c r="H56" s="14"/>
      <c r="I56" s="20" t="s">
        <v>113</v>
      </c>
      <c r="J56" s="21"/>
      <c r="K56" s="21"/>
      <c r="L56" s="21"/>
      <c r="M56" s="22"/>
      <c r="N56" s="20" t="s">
        <v>134</v>
      </c>
      <c r="O56" s="21"/>
      <c r="P56" s="21"/>
      <c r="Q56" s="21"/>
      <c r="R56" s="21"/>
      <c r="S56" s="21"/>
      <c r="T56" s="22"/>
      <c r="U56" s="3" t="s">
        <v>262</v>
      </c>
      <c r="V56" s="4">
        <f>VLOOKUP($U56,$U$3:$AA$5,2,FALSE)</f>
        <v>0.2</v>
      </c>
      <c r="W56" s="4">
        <f>VLOOKUP($U56,$U$3:$AA$5,3,FALSE)</f>
        <v>0.2</v>
      </c>
      <c r="X56" s="4">
        <f>VLOOKUP($U56,$U$3:$AA$5,4,FALSE)</f>
        <v>0.5</v>
      </c>
      <c r="Y56" s="4">
        <f>VLOOKUP($U56,$U$3:$AA$5,5,FALSE)</f>
        <v>0.2</v>
      </c>
      <c r="Z56" s="4">
        <f>VLOOKUP($U56,$U$3:$AA$5,6,FALSE)</f>
        <v>0.2</v>
      </c>
      <c r="AA56" s="4">
        <f>VLOOKUP($U56,$U$3:$AA$5,7,FALSE)</f>
        <v>0.2</v>
      </c>
    </row>
    <row r="57" spans="1:27" x14ac:dyDescent="0.4">
      <c r="A57" s="4">
        <f t="shared" si="0"/>
        <v>47</v>
      </c>
      <c r="B57" s="12" t="s">
        <v>58</v>
      </c>
      <c r="C57" s="14"/>
      <c r="D57" s="12" t="s">
        <v>14</v>
      </c>
      <c r="E57" s="13"/>
      <c r="F57" s="14"/>
      <c r="G57" s="12" t="s">
        <v>209</v>
      </c>
      <c r="H57" s="14"/>
      <c r="I57" s="20" t="s">
        <v>114</v>
      </c>
      <c r="J57" s="21"/>
      <c r="K57" s="21"/>
      <c r="L57" s="21"/>
      <c r="M57" s="22"/>
      <c r="N57" s="20" t="s">
        <v>135</v>
      </c>
      <c r="O57" s="21"/>
      <c r="P57" s="21"/>
      <c r="Q57" s="21"/>
      <c r="R57" s="21"/>
      <c r="S57" s="21"/>
      <c r="T57" s="22"/>
      <c r="U57" s="3" t="s">
        <v>262</v>
      </c>
      <c r="V57" s="4">
        <f>VLOOKUP($U57,$U$3:$AA$5,2,FALSE)</f>
        <v>0.2</v>
      </c>
      <c r="W57" s="4">
        <f>VLOOKUP($U57,$U$3:$AA$5,3,FALSE)</f>
        <v>0.2</v>
      </c>
      <c r="X57" s="4">
        <f>VLOOKUP($U57,$U$3:$AA$5,4,FALSE)</f>
        <v>0.5</v>
      </c>
      <c r="Y57" s="4">
        <f>VLOOKUP($U57,$U$3:$AA$5,5,FALSE)</f>
        <v>0.2</v>
      </c>
      <c r="Z57" s="4">
        <f>VLOOKUP($U57,$U$3:$AA$5,6,FALSE)</f>
        <v>0.2</v>
      </c>
      <c r="AA57" s="4">
        <f>VLOOKUP($U57,$U$3:$AA$5,7,FALSE)</f>
        <v>0.2</v>
      </c>
    </row>
    <row r="58" spans="1:27" x14ac:dyDescent="0.4">
      <c r="A58" s="4">
        <f t="shared" si="0"/>
        <v>48</v>
      </c>
      <c r="B58" s="12" t="s">
        <v>60</v>
      </c>
      <c r="C58" s="14"/>
      <c r="D58" s="12" t="s">
        <v>15</v>
      </c>
      <c r="E58" s="13"/>
      <c r="F58" s="14"/>
      <c r="G58" s="12" t="s">
        <v>210</v>
      </c>
      <c r="H58" s="14"/>
      <c r="I58" s="20" t="s">
        <v>115</v>
      </c>
      <c r="J58" s="21"/>
      <c r="K58" s="21"/>
      <c r="L58" s="21"/>
      <c r="M58" s="22"/>
      <c r="N58" s="20" t="s">
        <v>136</v>
      </c>
      <c r="O58" s="21"/>
      <c r="P58" s="21"/>
      <c r="Q58" s="21"/>
      <c r="R58" s="21"/>
      <c r="S58" s="21"/>
      <c r="T58" s="22"/>
      <c r="U58" s="3" t="s">
        <v>262</v>
      </c>
      <c r="V58" s="4">
        <f>VLOOKUP($U58,$U$3:$AA$5,2,FALSE)</f>
        <v>0.2</v>
      </c>
      <c r="W58" s="4">
        <f>VLOOKUP($U58,$U$3:$AA$5,3,FALSE)</f>
        <v>0.2</v>
      </c>
      <c r="X58" s="4">
        <f>VLOOKUP($U58,$U$3:$AA$5,4,FALSE)</f>
        <v>0.5</v>
      </c>
      <c r="Y58" s="4">
        <f>VLOOKUP($U58,$U$3:$AA$5,5,FALSE)</f>
        <v>0.2</v>
      </c>
      <c r="Z58" s="4">
        <f>VLOOKUP($U58,$U$3:$AA$5,6,FALSE)</f>
        <v>0.2</v>
      </c>
      <c r="AA58" s="4">
        <f>VLOOKUP($U58,$U$3:$AA$5,7,FALSE)</f>
        <v>0.2</v>
      </c>
    </row>
    <row r="59" spans="1:27" x14ac:dyDescent="0.4">
      <c r="A59" s="4">
        <f t="shared" si="0"/>
        <v>49</v>
      </c>
      <c r="B59" s="12" t="s">
        <v>60</v>
      </c>
      <c r="C59" s="14"/>
      <c r="D59" s="12" t="s">
        <v>15</v>
      </c>
      <c r="E59" s="13"/>
      <c r="F59" s="14"/>
      <c r="G59" s="12" t="s">
        <v>211</v>
      </c>
      <c r="H59" s="14"/>
      <c r="I59" s="20" t="s">
        <v>116</v>
      </c>
      <c r="J59" s="21"/>
      <c r="K59" s="21"/>
      <c r="L59" s="21"/>
      <c r="M59" s="22"/>
      <c r="N59" s="20" t="s">
        <v>137</v>
      </c>
      <c r="O59" s="21"/>
      <c r="P59" s="21"/>
      <c r="Q59" s="21"/>
      <c r="R59" s="21"/>
      <c r="S59" s="21"/>
      <c r="T59" s="22"/>
      <c r="U59" s="3" t="s">
        <v>262</v>
      </c>
      <c r="V59" s="4">
        <f>VLOOKUP($U59,$U$3:$AA$5,2,FALSE)</f>
        <v>0.2</v>
      </c>
      <c r="W59" s="4">
        <f>VLOOKUP($U59,$U$3:$AA$5,3,FALSE)</f>
        <v>0.2</v>
      </c>
      <c r="X59" s="4">
        <f>VLOOKUP($U59,$U$3:$AA$5,4,FALSE)</f>
        <v>0.5</v>
      </c>
      <c r="Y59" s="4">
        <f>VLOOKUP($U59,$U$3:$AA$5,5,FALSE)</f>
        <v>0.2</v>
      </c>
      <c r="Z59" s="4">
        <f>VLOOKUP($U59,$U$3:$AA$5,6,FALSE)</f>
        <v>0.2</v>
      </c>
      <c r="AA59" s="4">
        <f>VLOOKUP($U59,$U$3:$AA$5,7,FALSE)</f>
        <v>0.2</v>
      </c>
    </row>
    <row r="60" spans="1:27" x14ac:dyDescent="0.4">
      <c r="A60" s="4">
        <f t="shared" si="0"/>
        <v>50</v>
      </c>
      <c r="B60" s="12" t="s">
        <v>60</v>
      </c>
      <c r="C60" s="14"/>
      <c r="D60" s="12" t="s">
        <v>15</v>
      </c>
      <c r="E60" s="13"/>
      <c r="F60" s="14"/>
      <c r="G60" s="12" t="s">
        <v>212</v>
      </c>
      <c r="H60" s="14"/>
      <c r="I60" s="20" t="s">
        <v>117</v>
      </c>
      <c r="J60" s="21"/>
      <c r="K60" s="21"/>
      <c r="L60" s="21"/>
      <c r="M60" s="22"/>
      <c r="N60" s="20" t="s">
        <v>138</v>
      </c>
      <c r="O60" s="21"/>
      <c r="P60" s="21"/>
      <c r="Q60" s="21"/>
      <c r="R60" s="21"/>
      <c r="S60" s="21"/>
      <c r="T60" s="22"/>
      <c r="U60" s="3" t="s">
        <v>262</v>
      </c>
      <c r="V60" s="4">
        <f>VLOOKUP($U60,$U$3:$AA$5,2,FALSE)</f>
        <v>0.2</v>
      </c>
      <c r="W60" s="4">
        <f>VLOOKUP($U60,$U$3:$AA$5,3,FALSE)</f>
        <v>0.2</v>
      </c>
      <c r="X60" s="4">
        <f>VLOOKUP($U60,$U$3:$AA$5,4,FALSE)</f>
        <v>0.5</v>
      </c>
      <c r="Y60" s="4">
        <f>VLOOKUP($U60,$U$3:$AA$5,5,FALSE)</f>
        <v>0.2</v>
      </c>
      <c r="Z60" s="4">
        <f>VLOOKUP($U60,$U$3:$AA$5,6,FALSE)</f>
        <v>0.2</v>
      </c>
      <c r="AA60" s="4">
        <f>VLOOKUP($U60,$U$3:$AA$5,7,FALSE)</f>
        <v>0.2</v>
      </c>
    </row>
    <row r="61" spans="1:27" x14ac:dyDescent="0.4">
      <c r="A61" s="4">
        <f t="shared" si="0"/>
        <v>51</v>
      </c>
      <c r="B61" s="12" t="s">
        <v>60</v>
      </c>
      <c r="C61" s="14"/>
      <c r="D61" s="12" t="s">
        <v>15</v>
      </c>
      <c r="E61" s="13"/>
      <c r="F61" s="14"/>
      <c r="G61" s="12" t="s">
        <v>213</v>
      </c>
      <c r="H61" s="14"/>
      <c r="I61" s="20" t="s">
        <v>118</v>
      </c>
      <c r="J61" s="21"/>
      <c r="K61" s="21"/>
      <c r="L61" s="21"/>
      <c r="M61" s="22"/>
      <c r="N61" s="20" t="s">
        <v>139</v>
      </c>
      <c r="O61" s="21"/>
      <c r="P61" s="21"/>
      <c r="Q61" s="21"/>
      <c r="R61" s="21"/>
      <c r="S61" s="21"/>
      <c r="T61" s="22"/>
      <c r="U61" s="3" t="s">
        <v>262</v>
      </c>
      <c r="V61" s="4">
        <f>VLOOKUP($U61,$U$3:$AA$5,2,FALSE)</f>
        <v>0.2</v>
      </c>
      <c r="W61" s="4">
        <f>VLOOKUP($U61,$U$3:$AA$5,3,FALSE)</f>
        <v>0.2</v>
      </c>
      <c r="X61" s="4">
        <f>VLOOKUP($U61,$U$3:$AA$5,4,FALSE)</f>
        <v>0.5</v>
      </c>
      <c r="Y61" s="4">
        <f>VLOOKUP($U61,$U$3:$AA$5,5,FALSE)</f>
        <v>0.2</v>
      </c>
      <c r="Z61" s="4">
        <f>VLOOKUP($U61,$U$3:$AA$5,6,FALSE)</f>
        <v>0.2</v>
      </c>
      <c r="AA61" s="4">
        <f>VLOOKUP($U61,$U$3:$AA$5,7,FALSE)</f>
        <v>0.2</v>
      </c>
    </row>
    <row r="62" spans="1:27" x14ac:dyDescent="0.4">
      <c r="A62" s="4">
        <f t="shared" si="0"/>
        <v>52</v>
      </c>
      <c r="B62" s="12" t="s">
        <v>60</v>
      </c>
      <c r="C62" s="14"/>
      <c r="D62" s="12" t="s">
        <v>15</v>
      </c>
      <c r="E62" s="13"/>
      <c r="F62" s="14"/>
      <c r="G62" s="12" t="s">
        <v>214</v>
      </c>
      <c r="H62" s="14"/>
      <c r="I62" s="20" t="s">
        <v>119</v>
      </c>
      <c r="J62" s="21"/>
      <c r="K62" s="21"/>
      <c r="L62" s="21"/>
      <c r="M62" s="22"/>
      <c r="N62" s="20" t="s">
        <v>140</v>
      </c>
      <c r="O62" s="21"/>
      <c r="P62" s="21"/>
      <c r="Q62" s="21"/>
      <c r="R62" s="21"/>
      <c r="S62" s="21"/>
      <c r="T62" s="22"/>
      <c r="U62" s="3" t="s">
        <v>262</v>
      </c>
      <c r="V62" s="4">
        <f>VLOOKUP($U62,$U$3:$AA$5,2,FALSE)</f>
        <v>0.2</v>
      </c>
      <c r="W62" s="4">
        <f>VLOOKUP($U62,$U$3:$AA$5,3,FALSE)</f>
        <v>0.2</v>
      </c>
      <c r="X62" s="4">
        <f>VLOOKUP($U62,$U$3:$AA$5,4,FALSE)</f>
        <v>0.5</v>
      </c>
      <c r="Y62" s="4">
        <f>VLOOKUP($U62,$U$3:$AA$5,5,FALSE)</f>
        <v>0.2</v>
      </c>
      <c r="Z62" s="4">
        <f>VLOOKUP($U62,$U$3:$AA$5,6,FALSE)</f>
        <v>0.2</v>
      </c>
      <c r="AA62" s="4">
        <f>VLOOKUP($U62,$U$3:$AA$5,7,FALSE)</f>
        <v>0.2</v>
      </c>
    </row>
    <row r="63" spans="1:27" x14ac:dyDescent="0.4">
      <c r="A63" s="4">
        <f t="shared" si="0"/>
        <v>53</v>
      </c>
      <c r="B63" s="12" t="s">
        <v>60</v>
      </c>
      <c r="C63" s="14"/>
      <c r="D63" s="12" t="s">
        <v>15</v>
      </c>
      <c r="E63" s="13"/>
      <c r="F63" s="14"/>
      <c r="G63" s="12" t="s">
        <v>215</v>
      </c>
      <c r="H63" s="14"/>
      <c r="I63" s="20" t="s">
        <v>120</v>
      </c>
      <c r="J63" s="21"/>
      <c r="K63" s="21"/>
      <c r="L63" s="21"/>
      <c r="M63" s="22"/>
      <c r="N63" s="20" t="s">
        <v>141</v>
      </c>
      <c r="O63" s="21"/>
      <c r="P63" s="21"/>
      <c r="Q63" s="21"/>
      <c r="R63" s="21"/>
      <c r="S63" s="21"/>
      <c r="T63" s="22"/>
      <c r="U63" s="3" t="s">
        <v>262</v>
      </c>
      <c r="V63" s="4">
        <f>VLOOKUP($U63,$U$3:$AA$5,2,FALSE)</f>
        <v>0.2</v>
      </c>
      <c r="W63" s="4">
        <f>VLOOKUP($U63,$U$3:$AA$5,3,FALSE)</f>
        <v>0.2</v>
      </c>
      <c r="X63" s="4">
        <f>VLOOKUP($U63,$U$3:$AA$5,4,FALSE)</f>
        <v>0.5</v>
      </c>
      <c r="Y63" s="4">
        <f>VLOOKUP($U63,$U$3:$AA$5,5,FALSE)</f>
        <v>0.2</v>
      </c>
      <c r="Z63" s="4">
        <f>VLOOKUP($U63,$U$3:$AA$5,6,FALSE)</f>
        <v>0.2</v>
      </c>
      <c r="AA63" s="4">
        <f>VLOOKUP($U63,$U$3:$AA$5,7,FALSE)</f>
        <v>0.2</v>
      </c>
    </row>
    <row r="64" spans="1:27" x14ac:dyDescent="0.4">
      <c r="A64" s="4">
        <f t="shared" si="0"/>
        <v>54</v>
      </c>
      <c r="B64" s="12" t="s">
        <v>60</v>
      </c>
      <c r="C64" s="14"/>
      <c r="D64" s="12" t="s">
        <v>15</v>
      </c>
      <c r="E64" s="13"/>
      <c r="F64" s="14"/>
      <c r="G64" s="12" t="s">
        <v>216</v>
      </c>
      <c r="H64" s="14"/>
      <c r="I64" s="20" t="s">
        <v>121</v>
      </c>
      <c r="J64" s="21"/>
      <c r="K64" s="21"/>
      <c r="L64" s="21"/>
      <c r="M64" s="22"/>
      <c r="N64" s="20" t="s">
        <v>142</v>
      </c>
      <c r="O64" s="21"/>
      <c r="P64" s="21"/>
      <c r="Q64" s="21"/>
      <c r="R64" s="21"/>
      <c r="S64" s="21"/>
      <c r="T64" s="22"/>
      <c r="U64" s="3" t="s">
        <v>262</v>
      </c>
      <c r="V64" s="4">
        <f>VLOOKUP($U64,$U$3:$AA$5,2,FALSE)</f>
        <v>0.2</v>
      </c>
      <c r="W64" s="4">
        <f>VLOOKUP($U64,$U$3:$AA$5,3,FALSE)</f>
        <v>0.2</v>
      </c>
      <c r="X64" s="4">
        <f>VLOOKUP($U64,$U$3:$AA$5,4,FALSE)</f>
        <v>0.5</v>
      </c>
      <c r="Y64" s="4">
        <f>VLOOKUP($U64,$U$3:$AA$5,5,FALSE)</f>
        <v>0.2</v>
      </c>
      <c r="Z64" s="4">
        <f>VLOOKUP($U64,$U$3:$AA$5,6,FALSE)</f>
        <v>0.2</v>
      </c>
      <c r="AA64" s="4">
        <f>VLOOKUP($U64,$U$3:$AA$5,7,FALSE)</f>
        <v>0.2</v>
      </c>
    </row>
    <row r="65" spans="1:27" x14ac:dyDescent="0.4">
      <c r="A65" s="4">
        <f t="shared" si="0"/>
        <v>55</v>
      </c>
      <c r="B65" s="12" t="s">
        <v>16</v>
      </c>
      <c r="C65" s="14"/>
      <c r="D65" s="12" t="s">
        <v>143</v>
      </c>
      <c r="E65" s="13"/>
      <c r="F65" s="14"/>
      <c r="G65" s="12" t="s">
        <v>217</v>
      </c>
      <c r="H65" s="14"/>
      <c r="I65" s="20" t="s">
        <v>146</v>
      </c>
      <c r="J65" s="21"/>
      <c r="K65" s="21"/>
      <c r="L65" s="21"/>
      <c r="M65" s="22"/>
      <c r="N65" s="20" t="s">
        <v>152</v>
      </c>
      <c r="O65" s="21"/>
      <c r="P65" s="21"/>
      <c r="Q65" s="21"/>
      <c r="R65" s="21"/>
      <c r="S65" s="21"/>
      <c r="T65" s="22"/>
      <c r="U65" s="3" t="s">
        <v>262</v>
      </c>
      <c r="V65" s="4">
        <f>VLOOKUP($U65,$U$3:$AA$5,2,FALSE)</f>
        <v>0.2</v>
      </c>
      <c r="W65" s="4">
        <f>VLOOKUP($U65,$U$3:$AA$5,3,FALSE)</f>
        <v>0.2</v>
      </c>
      <c r="X65" s="4">
        <f>VLOOKUP($U65,$U$3:$AA$5,4,FALSE)</f>
        <v>0.5</v>
      </c>
      <c r="Y65" s="4">
        <f>VLOOKUP($U65,$U$3:$AA$5,5,FALSE)</f>
        <v>0.2</v>
      </c>
      <c r="Z65" s="4">
        <f>VLOOKUP($U65,$U$3:$AA$5,6,FALSE)</f>
        <v>0.2</v>
      </c>
      <c r="AA65" s="4">
        <f>VLOOKUP($U65,$U$3:$AA$5,7,FALSE)</f>
        <v>0.2</v>
      </c>
    </row>
    <row r="66" spans="1:27" x14ac:dyDescent="0.4">
      <c r="A66" s="4">
        <f t="shared" si="0"/>
        <v>56</v>
      </c>
      <c r="B66" s="12" t="s">
        <v>16</v>
      </c>
      <c r="C66" s="14"/>
      <c r="D66" s="12" t="s">
        <v>143</v>
      </c>
      <c r="E66" s="13"/>
      <c r="F66" s="14"/>
      <c r="G66" s="12" t="s">
        <v>218</v>
      </c>
      <c r="H66" s="14"/>
      <c r="I66" s="20" t="s">
        <v>147</v>
      </c>
      <c r="J66" s="21"/>
      <c r="K66" s="21"/>
      <c r="L66" s="21"/>
      <c r="M66" s="22"/>
      <c r="N66" s="20" t="s">
        <v>151</v>
      </c>
      <c r="O66" s="21"/>
      <c r="P66" s="21"/>
      <c r="Q66" s="21"/>
      <c r="R66" s="21"/>
      <c r="S66" s="21"/>
      <c r="T66" s="22"/>
      <c r="U66" s="3" t="s">
        <v>262</v>
      </c>
      <c r="V66" s="4">
        <f>VLOOKUP($U66,$U$3:$AA$5,2,FALSE)</f>
        <v>0.2</v>
      </c>
      <c r="W66" s="4">
        <f>VLOOKUP($U66,$U$3:$AA$5,3,FALSE)</f>
        <v>0.2</v>
      </c>
      <c r="X66" s="4">
        <f>VLOOKUP($U66,$U$3:$AA$5,4,FALSE)</f>
        <v>0.5</v>
      </c>
      <c r="Y66" s="4">
        <f>VLOOKUP($U66,$U$3:$AA$5,5,FALSE)</f>
        <v>0.2</v>
      </c>
      <c r="Z66" s="4">
        <f>VLOOKUP($U66,$U$3:$AA$5,6,FALSE)</f>
        <v>0.2</v>
      </c>
      <c r="AA66" s="4">
        <f>VLOOKUP($U66,$U$3:$AA$5,7,FALSE)</f>
        <v>0.2</v>
      </c>
    </row>
    <row r="67" spans="1:27" x14ac:dyDescent="0.4">
      <c r="A67" s="4">
        <f t="shared" si="0"/>
        <v>57</v>
      </c>
      <c r="B67" s="12" t="s">
        <v>16</v>
      </c>
      <c r="C67" s="14"/>
      <c r="D67" s="12" t="s">
        <v>143</v>
      </c>
      <c r="E67" s="13"/>
      <c r="F67" s="14"/>
      <c r="G67" s="12" t="s">
        <v>219</v>
      </c>
      <c r="H67" s="14"/>
      <c r="I67" s="20" t="s">
        <v>148</v>
      </c>
      <c r="J67" s="21"/>
      <c r="K67" s="21"/>
      <c r="L67" s="21"/>
      <c r="M67" s="22"/>
      <c r="N67" s="20" t="s">
        <v>153</v>
      </c>
      <c r="O67" s="21"/>
      <c r="P67" s="21"/>
      <c r="Q67" s="21"/>
      <c r="R67" s="21"/>
      <c r="S67" s="21"/>
      <c r="T67" s="22"/>
      <c r="U67" s="3" t="s">
        <v>262</v>
      </c>
      <c r="V67" s="4">
        <f>VLOOKUP($U67,$U$3:$AA$5,2,FALSE)</f>
        <v>0.2</v>
      </c>
      <c r="W67" s="4">
        <f>VLOOKUP($U67,$U$3:$AA$5,3,FALSE)</f>
        <v>0.2</v>
      </c>
      <c r="X67" s="4">
        <f>VLOOKUP($U67,$U$3:$AA$5,4,FALSE)</f>
        <v>0.5</v>
      </c>
      <c r="Y67" s="4">
        <f>VLOOKUP($U67,$U$3:$AA$5,5,FALSE)</f>
        <v>0.2</v>
      </c>
      <c r="Z67" s="4">
        <f>VLOOKUP($U67,$U$3:$AA$5,6,FALSE)</f>
        <v>0.2</v>
      </c>
      <c r="AA67" s="4">
        <f>VLOOKUP($U67,$U$3:$AA$5,7,FALSE)</f>
        <v>0.2</v>
      </c>
    </row>
    <row r="68" spans="1:27" x14ac:dyDescent="0.4">
      <c r="A68" s="4">
        <f t="shared" si="0"/>
        <v>58</v>
      </c>
      <c r="B68" s="12" t="s">
        <v>16</v>
      </c>
      <c r="C68" s="14"/>
      <c r="D68" s="12" t="s">
        <v>143</v>
      </c>
      <c r="E68" s="13"/>
      <c r="F68" s="14"/>
      <c r="G68" s="12" t="s">
        <v>220</v>
      </c>
      <c r="H68" s="14"/>
      <c r="I68" s="20" t="s">
        <v>149</v>
      </c>
      <c r="J68" s="21"/>
      <c r="K68" s="21"/>
      <c r="L68" s="21"/>
      <c r="M68" s="22"/>
      <c r="N68" s="20" t="s">
        <v>163</v>
      </c>
      <c r="O68" s="21"/>
      <c r="P68" s="21"/>
      <c r="Q68" s="21"/>
      <c r="R68" s="21"/>
      <c r="S68" s="21"/>
      <c r="T68" s="22"/>
      <c r="U68" s="3" t="s">
        <v>262</v>
      </c>
      <c r="V68" s="4">
        <f>VLOOKUP($U68,$U$3:$AA$5,2,FALSE)</f>
        <v>0.2</v>
      </c>
      <c r="W68" s="4">
        <f>VLOOKUP($U68,$U$3:$AA$5,3,FALSE)</f>
        <v>0.2</v>
      </c>
      <c r="X68" s="4">
        <f>VLOOKUP($U68,$U$3:$AA$5,4,FALSE)</f>
        <v>0.5</v>
      </c>
      <c r="Y68" s="4">
        <f>VLOOKUP($U68,$U$3:$AA$5,5,FALSE)</f>
        <v>0.2</v>
      </c>
      <c r="Z68" s="4">
        <f>VLOOKUP($U68,$U$3:$AA$5,6,FALSE)</f>
        <v>0.2</v>
      </c>
      <c r="AA68" s="4">
        <f>VLOOKUP($U68,$U$3:$AA$5,7,FALSE)</f>
        <v>0.2</v>
      </c>
    </row>
    <row r="69" spans="1:27" x14ac:dyDescent="0.4">
      <c r="A69" s="4">
        <f t="shared" si="0"/>
        <v>59</v>
      </c>
      <c r="B69" s="12" t="s">
        <v>16</v>
      </c>
      <c r="C69" s="14"/>
      <c r="D69" s="12" t="s">
        <v>143</v>
      </c>
      <c r="E69" s="13"/>
      <c r="F69" s="14"/>
      <c r="G69" s="12" t="s">
        <v>221</v>
      </c>
      <c r="H69" s="14"/>
      <c r="I69" s="20" t="s">
        <v>155</v>
      </c>
      <c r="J69" s="21"/>
      <c r="K69" s="21"/>
      <c r="L69" s="21"/>
      <c r="M69" s="22"/>
      <c r="N69" s="20" t="s">
        <v>154</v>
      </c>
      <c r="O69" s="21"/>
      <c r="P69" s="21"/>
      <c r="Q69" s="21"/>
      <c r="R69" s="21"/>
      <c r="S69" s="21"/>
      <c r="T69" s="22"/>
      <c r="U69" s="3" t="s">
        <v>262</v>
      </c>
      <c r="V69" s="4">
        <f>VLOOKUP($U69,$U$3:$AA$5,2,FALSE)</f>
        <v>0.2</v>
      </c>
      <c r="W69" s="4">
        <f>VLOOKUP($U69,$U$3:$AA$5,3,FALSE)</f>
        <v>0.2</v>
      </c>
      <c r="X69" s="4">
        <f>VLOOKUP($U69,$U$3:$AA$5,4,FALSE)</f>
        <v>0.5</v>
      </c>
      <c r="Y69" s="4">
        <f>VLOOKUP($U69,$U$3:$AA$5,5,FALSE)</f>
        <v>0.2</v>
      </c>
      <c r="Z69" s="4">
        <f>VLOOKUP($U69,$U$3:$AA$5,6,FALSE)</f>
        <v>0.2</v>
      </c>
      <c r="AA69" s="4">
        <f>VLOOKUP($U69,$U$3:$AA$5,7,FALSE)</f>
        <v>0.2</v>
      </c>
    </row>
    <row r="70" spans="1:27" x14ac:dyDescent="0.4">
      <c r="A70" s="4">
        <f t="shared" si="0"/>
        <v>60</v>
      </c>
      <c r="B70" s="12" t="s">
        <v>16</v>
      </c>
      <c r="C70" s="14"/>
      <c r="D70" s="12" t="s">
        <v>143</v>
      </c>
      <c r="E70" s="13"/>
      <c r="F70" s="14"/>
      <c r="G70" s="12" t="s">
        <v>222</v>
      </c>
      <c r="H70" s="14"/>
      <c r="I70" s="20" t="s">
        <v>150</v>
      </c>
      <c r="J70" s="21"/>
      <c r="K70" s="21"/>
      <c r="L70" s="21"/>
      <c r="M70" s="22"/>
      <c r="N70" s="20" t="s">
        <v>164</v>
      </c>
      <c r="O70" s="21"/>
      <c r="P70" s="21"/>
      <c r="Q70" s="21"/>
      <c r="R70" s="21"/>
      <c r="S70" s="21"/>
      <c r="T70" s="22"/>
      <c r="U70" s="3" t="s">
        <v>262</v>
      </c>
      <c r="V70" s="4">
        <f>VLOOKUP($U70,$U$3:$AA$5,2,FALSE)</f>
        <v>0.2</v>
      </c>
      <c r="W70" s="4">
        <f>VLOOKUP($U70,$U$3:$AA$5,3,FALSE)</f>
        <v>0.2</v>
      </c>
      <c r="X70" s="4">
        <f>VLOOKUP($U70,$U$3:$AA$5,4,FALSE)</f>
        <v>0.5</v>
      </c>
      <c r="Y70" s="4">
        <f>VLOOKUP($U70,$U$3:$AA$5,5,FALSE)</f>
        <v>0.2</v>
      </c>
      <c r="Z70" s="4">
        <f>VLOOKUP($U70,$U$3:$AA$5,6,FALSE)</f>
        <v>0.2</v>
      </c>
      <c r="AA70" s="4">
        <f>VLOOKUP($U70,$U$3:$AA$5,7,FALSE)</f>
        <v>0.2</v>
      </c>
    </row>
    <row r="71" spans="1:27" x14ac:dyDescent="0.4">
      <c r="A71" s="4">
        <f t="shared" si="0"/>
        <v>61</v>
      </c>
      <c r="B71" s="12" t="s">
        <v>16</v>
      </c>
      <c r="C71" s="14"/>
      <c r="D71" s="12" t="s">
        <v>143</v>
      </c>
      <c r="E71" s="13"/>
      <c r="F71" s="14"/>
      <c r="G71" s="12" t="s">
        <v>223</v>
      </c>
      <c r="H71" s="14"/>
      <c r="I71" s="20" t="s">
        <v>156</v>
      </c>
      <c r="J71" s="21"/>
      <c r="K71" s="21"/>
      <c r="L71" s="21"/>
      <c r="M71" s="22"/>
      <c r="N71" s="20" t="s">
        <v>165</v>
      </c>
      <c r="O71" s="21"/>
      <c r="P71" s="21"/>
      <c r="Q71" s="21"/>
      <c r="R71" s="21"/>
      <c r="S71" s="21"/>
      <c r="T71" s="22"/>
      <c r="U71" s="3" t="s">
        <v>262</v>
      </c>
      <c r="V71" s="4">
        <f>VLOOKUP($U71,$U$3:$AA$5,2,FALSE)</f>
        <v>0.2</v>
      </c>
      <c r="W71" s="4">
        <f>VLOOKUP($U71,$U$3:$AA$5,3,FALSE)</f>
        <v>0.2</v>
      </c>
      <c r="X71" s="4">
        <f>VLOOKUP($U71,$U$3:$AA$5,4,FALSE)</f>
        <v>0.5</v>
      </c>
      <c r="Y71" s="4">
        <f>VLOOKUP($U71,$U$3:$AA$5,5,FALSE)</f>
        <v>0.2</v>
      </c>
      <c r="Z71" s="4">
        <f>VLOOKUP($U71,$U$3:$AA$5,6,FALSE)</f>
        <v>0.2</v>
      </c>
      <c r="AA71" s="4">
        <f>VLOOKUP($U71,$U$3:$AA$5,7,FALSE)</f>
        <v>0.2</v>
      </c>
    </row>
    <row r="72" spans="1:27" x14ac:dyDescent="0.4">
      <c r="A72" s="4">
        <f t="shared" si="0"/>
        <v>62</v>
      </c>
      <c r="B72" s="12" t="s">
        <v>16</v>
      </c>
      <c r="C72" s="14"/>
      <c r="D72" s="12" t="s">
        <v>143</v>
      </c>
      <c r="E72" s="13"/>
      <c r="F72" s="14"/>
      <c r="G72" s="12" t="s">
        <v>224</v>
      </c>
      <c r="H72" s="14"/>
      <c r="I72" s="20" t="s">
        <v>159</v>
      </c>
      <c r="J72" s="21"/>
      <c r="K72" s="21"/>
      <c r="L72" s="21"/>
      <c r="M72" s="22"/>
      <c r="N72" s="20" t="s">
        <v>166</v>
      </c>
      <c r="O72" s="21"/>
      <c r="P72" s="21"/>
      <c r="Q72" s="21"/>
      <c r="R72" s="21"/>
      <c r="S72" s="21"/>
      <c r="T72" s="22"/>
      <c r="U72" s="3" t="s">
        <v>262</v>
      </c>
      <c r="V72" s="4">
        <f>VLOOKUP($U72,$U$3:$AA$5,2,FALSE)</f>
        <v>0.2</v>
      </c>
      <c r="W72" s="4">
        <f>VLOOKUP($U72,$U$3:$AA$5,3,FALSE)</f>
        <v>0.2</v>
      </c>
      <c r="X72" s="4">
        <f>VLOOKUP($U72,$U$3:$AA$5,4,FALSE)</f>
        <v>0.5</v>
      </c>
      <c r="Y72" s="4">
        <f>VLOOKUP($U72,$U$3:$AA$5,5,FALSE)</f>
        <v>0.2</v>
      </c>
      <c r="Z72" s="4">
        <f>VLOOKUP($U72,$U$3:$AA$5,6,FALSE)</f>
        <v>0.2</v>
      </c>
      <c r="AA72" s="4">
        <f>VLOOKUP($U72,$U$3:$AA$5,7,FALSE)</f>
        <v>0.2</v>
      </c>
    </row>
    <row r="73" spans="1:27" x14ac:dyDescent="0.4">
      <c r="A73" s="4">
        <f t="shared" si="0"/>
        <v>63</v>
      </c>
      <c r="B73" s="12" t="s">
        <v>17</v>
      </c>
      <c r="C73" s="14"/>
      <c r="D73" s="12" t="s">
        <v>144</v>
      </c>
      <c r="E73" s="13"/>
      <c r="F73" s="14"/>
      <c r="G73" s="12" t="s">
        <v>225</v>
      </c>
      <c r="H73" s="14"/>
      <c r="I73" s="20" t="s">
        <v>157</v>
      </c>
      <c r="J73" s="21"/>
      <c r="K73" s="21"/>
      <c r="L73" s="21"/>
      <c r="M73" s="22"/>
      <c r="N73" s="20" t="s">
        <v>167</v>
      </c>
      <c r="O73" s="21"/>
      <c r="P73" s="21"/>
      <c r="Q73" s="21"/>
      <c r="R73" s="21"/>
      <c r="S73" s="21"/>
      <c r="T73" s="22"/>
      <c r="U73" s="3" t="s">
        <v>262</v>
      </c>
      <c r="V73" s="4">
        <f>VLOOKUP($U73,$U$3:$AA$5,2,FALSE)</f>
        <v>0.2</v>
      </c>
      <c r="W73" s="4">
        <f>VLOOKUP($U73,$U$3:$AA$5,3,FALSE)</f>
        <v>0.2</v>
      </c>
      <c r="X73" s="4">
        <f>VLOOKUP($U73,$U$3:$AA$5,4,FALSE)</f>
        <v>0.5</v>
      </c>
      <c r="Y73" s="4">
        <f>VLOOKUP($U73,$U$3:$AA$5,5,FALSE)</f>
        <v>0.2</v>
      </c>
      <c r="Z73" s="4">
        <f>VLOOKUP($U73,$U$3:$AA$5,6,FALSE)</f>
        <v>0.2</v>
      </c>
      <c r="AA73" s="4">
        <f>VLOOKUP($U73,$U$3:$AA$5,7,FALSE)</f>
        <v>0.2</v>
      </c>
    </row>
    <row r="74" spans="1:27" x14ac:dyDescent="0.4">
      <c r="A74" s="4">
        <f t="shared" si="0"/>
        <v>64</v>
      </c>
      <c r="B74" s="12" t="s">
        <v>17</v>
      </c>
      <c r="C74" s="14"/>
      <c r="D74" s="12" t="s">
        <v>144</v>
      </c>
      <c r="E74" s="13"/>
      <c r="F74" s="14"/>
      <c r="G74" s="12" t="s">
        <v>226</v>
      </c>
      <c r="H74" s="14"/>
      <c r="I74" s="20" t="s">
        <v>158</v>
      </c>
      <c r="J74" s="21"/>
      <c r="K74" s="21"/>
      <c r="L74" s="21"/>
      <c r="M74" s="22"/>
      <c r="N74" s="20" t="s">
        <v>168</v>
      </c>
      <c r="O74" s="21"/>
      <c r="P74" s="21"/>
      <c r="Q74" s="21"/>
      <c r="R74" s="21"/>
      <c r="S74" s="21"/>
      <c r="T74" s="22"/>
      <c r="U74" s="3" t="s">
        <v>262</v>
      </c>
      <c r="V74" s="4">
        <f>VLOOKUP($U74,$U$3:$AA$5,2,FALSE)</f>
        <v>0.2</v>
      </c>
      <c r="W74" s="4">
        <f>VLOOKUP($U74,$U$3:$AA$5,3,FALSE)</f>
        <v>0.2</v>
      </c>
      <c r="X74" s="4">
        <f>VLOOKUP($U74,$U$3:$AA$5,4,FALSE)</f>
        <v>0.5</v>
      </c>
      <c r="Y74" s="4">
        <f>VLOOKUP($U74,$U$3:$AA$5,5,FALSE)</f>
        <v>0.2</v>
      </c>
      <c r="Z74" s="4">
        <f>VLOOKUP($U74,$U$3:$AA$5,6,FALSE)</f>
        <v>0.2</v>
      </c>
      <c r="AA74" s="4">
        <f>VLOOKUP($U74,$U$3:$AA$5,7,FALSE)</f>
        <v>0.2</v>
      </c>
    </row>
    <row r="75" spans="1:27" x14ac:dyDescent="0.4">
      <c r="A75" s="4">
        <f t="shared" si="0"/>
        <v>65</v>
      </c>
      <c r="B75" s="12" t="s">
        <v>17</v>
      </c>
      <c r="C75" s="14"/>
      <c r="D75" s="12" t="s">
        <v>144</v>
      </c>
      <c r="E75" s="13"/>
      <c r="F75" s="14"/>
      <c r="G75" s="12" t="s">
        <v>227</v>
      </c>
      <c r="H75" s="14"/>
      <c r="I75" s="20" t="s">
        <v>159</v>
      </c>
      <c r="J75" s="21"/>
      <c r="K75" s="21"/>
      <c r="L75" s="21"/>
      <c r="M75" s="22"/>
      <c r="N75" s="20" t="s">
        <v>166</v>
      </c>
      <c r="O75" s="21"/>
      <c r="P75" s="21"/>
      <c r="Q75" s="21"/>
      <c r="R75" s="21"/>
      <c r="S75" s="21"/>
      <c r="T75" s="22"/>
      <c r="U75" s="3" t="s">
        <v>262</v>
      </c>
      <c r="V75" s="4">
        <f>VLOOKUP($U75,$U$3:$AA$5,2,FALSE)</f>
        <v>0.2</v>
      </c>
      <c r="W75" s="4">
        <f>VLOOKUP($U75,$U$3:$AA$5,3,FALSE)</f>
        <v>0.2</v>
      </c>
      <c r="X75" s="4">
        <f>VLOOKUP($U75,$U$3:$AA$5,4,FALSE)</f>
        <v>0.5</v>
      </c>
      <c r="Y75" s="4">
        <f>VLOOKUP($U75,$U$3:$AA$5,5,FALSE)</f>
        <v>0.2</v>
      </c>
      <c r="Z75" s="4">
        <f>VLOOKUP($U75,$U$3:$AA$5,6,FALSE)</f>
        <v>0.2</v>
      </c>
      <c r="AA75" s="4">
        <f>VLOOKUP($U75,$U$3:$AA$5,7,FALSE)</f>
        <v>0.2</v>
      </c>
    </row>
    <row r="76" spans="1:27" x14ac:dyDescent="0.4">
      <c r="A76" s="4">
        <f t="shared" ref="A76:A94" si="1">ROW()-10</f>
        <v>66</v>
      </c>
      <c r="B76" s="12" t="s">
        <v>18</v>
      </c>
      <c r="C76" s="14"/>
      <c r="D76" s="12" t="s">
        <v>145</v>
      </c>
      <c r="E76" s="13"/>
      <c r="F76" s="14"/>
      <c r="G76" s="12" t="s">
        <v>228</v>
      </c>
      <c r="H76" s="14"/>
      <c r="I76" s="20" t="s">
        <v>157</v>
      </c>
      <c r="J76" s="21"/>
      <c r="K76" s="21"/>
      <c r="L76" s="21"/>
      <c r="M76" s="22"/>
      <c r="N76" s="20" t="s">
        <v>167</v>
      </c>
      <c r="O76" s="21"/>
      <c r="P76" s="21"/>
      <c r="Q76" s="21"/>
      <c r="R76" s="21"/>
      <c r="S76" s="21"/>
      <c r="T76" s="22"/>
      <c r="U76" s="3" t="s">
        <v>262</v>
      </c>
      <c r="V76" s="4">
        <f>VLOOKUP($U76,$U$3:$AA$5,2,FALSE)</f>
        <v>0.2</v>
      </c>
      <c r="W76" s="4">
        <f>VLOOKUP($U76,$U$3:$AA$5,3,FALSE)</f>
        <v>0.2</v>
      </c>
      <c r="X76" s="4">
        <f>VLOOKUP($U76,$U$3:$AA$5,4,FALSE)</f>
        <v>0.5</v>
      </c>
      <c r="Y76" s="4">
        <f>VLOOKUP($U76,$U$3:$AA$5,5,FALSE)</f>
        <v>0.2</v>
      </c>
      <c r="Z76" s="4">
        <f>VLOOKUP($U76,$U$3:$AA$5,6,FALSE)</f>
        <v>0.2</v>
      </c>
      <c r="AA76" s="4">
        <f>VLOOKUP($U76,$U$3:$AA$5,7,FALSE)</f>
        <v>0.2</v>
      </c>
    </row>
    <row r="77" spans="1:27" x14ac:dyDescent="0.4">
      <c r="A77" s="4">
        <f t="shared" si="1"/>
        <v>67</v>
      </c>
      <c r="B77" s="12" t="s">
        <v>18</v>
      </c>
      <c r="C77" s="14"/>
      <c r="D77" s="12" t="s">
        <v>145</v>
      </c>
      <c r="E77" s="13"/>
      <c r="F77" s="14"/>
      <c r="G77" s="12" t="s">
        <v>229</v>
      </c>
      <c r="H77" s="14"/>
      <c r="I77" s="20" t="s">
        <v>161</v>
      </c>
      <c r="J77" s="21"/>
      <c r="K77" s="21"/>
      <c r="L77" s="21"/>
      <c r="M77" s="22"/>
      <c r="N77" s="20" t="s">
        <v>169</v>
      </c>
      <c r="O77" s="21"/>
      <c r="P77" s="21"/>
      <c r="Q77" s="21"/>
      <c r="R77" s="21"/>
      <c r="S77" s="21"/>
      <c r="T77" s="22"/>
      <c r="U77" s="3" t="s">
        <v>262</v>
      </c>
      <c r="V77" s="4">
        <f>VLOOKUP($U77,$U$3:$AA$5,2,FALSE)</f>
        <v>0.2</v>
      </c>
      <c r="W77" s="4">
        <f>VLOOKUP($U77,$U$3:$AA$5,3,FALSE)</f>
        <v>0.2</v>
      </c>
      <c r="X77" s="4">
        <f>VLOOKUP($U77,$U$3:$AA$5,4,FALSE)</f>
        <v>0.5</v>
      </c>
      <c r="Y77" s="4">
        <f>VLOOKUP($U77,$U$3:$AA$5,5,FALSE)</f>
        <v>0.2</v>
      </c>
      <c r="Z77" s="4">
        <f>VLOOKUP($U77,$U$3:$AA$5,6,FALSE)</f>
        <v>0.2</v>
      </c>
      <c r="AA77" s="4">
        <f>VLOOKUP($U77,$U$3:$AA$5,7,FALSE)</f>
        <v>0.2</v>
      </c>
    </row>
    <row r="78" spans="1:27" x14ac:dyDescent="0.4">
      <c r="A78" s="4">
        <f t="shared" si="1"/>
        <v>68</v>
      </c>
      <c r="B78" s="12" t="s">
        <v>18</v>
      </c>
      <c r="C78" s="14"/>
      <c r="D78" s="12" t="s">
        <v>145</v>
      </c>
      <c r="E78" s="13"/>
      <c r="F78" s="14"/>
      <c r="G78" s="12" t="s">
        <v>230</v>
      </c>
      <c r="H78" s="14"/>
      <c r="I78" s="20" t="s">
        <v>159</v>
      </c>
      <c r="J78" s="21"/>
      <c r="K78" s="21"/>
      <c r="L78" s="21"/>
      <c r="M78" s="22"/>
      <c r="N78" s="20" t="s">
        <v>166</v>
      </c>
      <c r="O78" s="21"/>
      <c r="P78" s="21"/>
      <c r="Q78" s="21"/>
      <c r="R78" s="21"/>
      <c r="S78" s="21"/>
      <c r="T78" s="22"/>
      <c r="U78" s="3" t="s">
        <v>262</v>
      </c>
      <c r="V78" s="4">
        <f>VLOOKUP($U78,$U$3:$AA$5,2,FALSE)</f>
        <v>0.2</v>
      </c>
      <c r="W78" s="4">
        <f>VLOOKUP($U78,$U$3:$AA$5,3,FALSE)</f>
        <v>0.2</v>
      </c>
      <c r="X78" s="4">
        <f>VLOOKUP($U78,$U$3:$AA$5,4,FALSE)</f>
        <v>0.5</v>
      </c>
      <c r="Y78" s="4">
        <f>VLOOKUP($U78,$U$3:$AA$5,5,FALSE)</f>
        <v>0.2</v>
      </c>
      <c r="Z78" s="4">
        <f>VLOOKUP($U78,$U$3:$AA$5,6,FALSE)</f>
        <v>0.2</v>
      </c>
      <c r="AA78" s="4">
        <f>VLOOKUP($U78,$U$3:$AA$5,7,FALSE)</f>
        <v>0.2</v>
      </c>
    </row>
    <row r="79" spans="1:27" x14ac:dyDescent="0.4">
      <c r="A79" s="4">
        <f t="shared" si="1"/>
        <v>69</v>
      </c>
      <c r="B79" s="12" t="s">
        <v>19</v>
      </c>
      <c r="C79" s="14"/>
      <c r="D79" s="12" t="s">
        <v>20</v>
      </c>
      <c r="E79" s="13"/>
      <c r="F79" s="14"/>
      <c r="G79" s="12" t="s">
        <v>231</v>
      </c>
      <c r="H79" s="14"/>
      <c r="I79" s="20" t="s">
        <v>162</v>
      </c>
      <c r="J79" s="21"/>
      <c r="K79" s="21"/>
      <c r="L79" s="21"/>
      <c r="M79" s="22"/>
      <c r="N79" s="20" t="s">
        <v>170</v>
      </c>
      <c r="O79" s="21"/>
      <c r="P79" s="21"/>
      <c r="Q79" s="21"/>
      <c r="R79" s="21"/>
      <c r="S79" s="21"/>
      <c r="T79" s="22"/>
      <c r="U79" s="3" t="s">
        <v>262</v>
      </c>
      <c r="V79" s="4">
        <f>VLOOKUP($U79,$U$3:$AA$5,2,FALSE)</f>
        <v>0.2</v>
      </c>
      <c r="W79" s="4">
        <f>VLOOKUP($U79,$U$3:$AA$5,3,FALSE)</f>
        <v>0.2</v>
      </c>
      <c r="X79" s="4">
        <f>VLOOKUP($U79,$U$3:$AA$5,4,FALSE)</f>
        <v>0.5</v>
      </c>
      <c r="Y79" s="4">
        <f>VLOOKUP($U79,$U$3:$AA$5,5,FALSE)</f>
        <v>0.2</v>
      </c>
      <c r="Z79" s="4">
        <f>VLOOKUP($U79,$U$3:$AA$5,6,FALSE)</f>
        <v>0.2</v>
      </c>
      <c r="AA79" s="4">
        <f>VLOOKUP($U79,$U$3:$AA$5,7,FALSE)</f>
        <v>0.2</v>
      </c>
    </row>
    <row r="80" spans="1:27" x14ac:dyDescent="0.4">
      <c r="A80" s="4">
        <f t="shared" si="1"/>
        <v>70</v>
      </c>
      <c r="B80" s="12" t="s">
        <v>19</v>
      </c>
      <c r="C80" s="14"/>
      <c r="D80" s="12" t="s">
        <v>20</v>
      </c>
      <c r="E80" s="13"/>
      <c r="F80" s="14"/>
      <c r="G80" s="12" t="s">
        <v>232</v>
      </c>
      <c r="H80" s="14"/>
      <c r="I80" s="20" t="s">
        <v>156</v>
      </c>
      <c r="J80" s="21"/>
      <c r="K80" s="21"/>
      <c r="L80" s="21"/>
      <c r="M80" s="22"/>
      <c r="N80" s="20" t="s">
        <v>171</v>
      </c>
      <c r="O80" s="21"/>
      <c r="P80" s="21"/>
      <c r="Q80" s="21"/>
      <c r="R80" s="21"/>
      <c r="S80" s="21"/>
      <c r="T80" s="22"/>
      <c r="U80" s="3" t="s">
        <v>262</v>
      </c>
      <c r="V80" s="4">
        <f>VLOOKUP($U80,$U$3:$AA$5,2,FALSE)</f>
        <v>0.2</v>
      </c>
      <c r="W80" s="4">
        <f>VLOOKUP($U80,$U$3:$AA$5,3,FALSE)</f>
        <v>0.2</v>
      </c>
      <c r="X80" s="4">
        <f>VLOOKUP($U80,$U$3:$AA$5,4,FALSE)</f>
        <v>0.5</v>
      </c>
      <c r="Y80" s="4">
        <f>VLOOKUP($U80,$U$3:$AA$5,5,FALSE)</f>
        <v>0.2</v>
      </c>
      <c r="Z80" s="4">
        <f>VLOOKUP($U80,$U$3:$AA$5,6,FALSE)</f>
        <v>0.2</v>
      </c>
      <c r="AA80" s="4">
        <f>VLOOKUP($U80,$U$3:$AA$5,7,FALSE)</f>
        <v>0.2</v>
      </c>
    </row>
    <row r="81" spans="1:27" x14ac:dyDescent="0.4">
      <c r="A81" s="4">
        <f t="shared" si="1"/>
        <v>71</v>
      </c>
      <c r="B81" s="12" t="s">
        <v>19</v>
      </c>
      <c r="C81" s="14"/>
      <c r="D81" s="12" t="s">
        <v>20</v>
      </c>
      <c r="E81" s="13"/>
      <c r="F81" s="14"/>
      <c r="G81" s="12" t="s">
        <v>233</v>
      </c>
      <c r="H81" s="14"/>
      <c r="I81" s="20" t="s">
        <v>159</v>
      </c>
      <c r="J81" s="21"/>
      <c r="K81" s="21"/>
      <c r="L81" s="21"/>
      <c r="M81" s="22"/>
      <c r="N81" s="20" t="s">
        <v>166</v>
      </c>
      <c r="O81" s="21"/>
      <c r="P81" s="21"/>
      <c r="Q81" s="21"/>
      <c r="R81" s="21"/>
      <c r="S81" s="21"/>
      <c r="T81" s="22"/>
      <c r="U81" s="3" t="s">
        <v>262</v>
      </c>
      <c r="V81" s="4">
        <f>VLOOKUP($U81,$U$3:$AA$5,2,FALSE)</f>
        <v>0.2</v>
      </c>
      <c r="W81" s="4">
        <f>VLOOKUP($U81,$U$3:$AA$5,3,FALSE)</f>
        <v>0.2</v>
      </c>
      <c r="X81" s="4">
        <f>VLOOKUP($U81,$U$3:$AA$5,4,FALSE)</f>
        <v>0.5</v>
      </c>
      <c r="Y81" s="4">
        <f>VLOOKUP($U81,$U$3:$AA$5,5,FALSE)</f>
        <v>0.2</v>
      </c>
      <c r="Z81" s="4">
        <f>VLOOKUP($U81,$U$3:$AA$5,6,FALSE)</f>
        <v>0.2</v>
      </c>
      <c r="AA81" s="4">
        <f>VLOOKUP($U81,$U$3:$AA$5,7,FALSE)</f>
        <v>0.2</v>
      </c>
    </row>
    <row r="82" spans="1:27" x14ac:dyDescent="0.4">
      <c r="A82" s="4">
        <f t="shared" si="1"/>
        <v>72</v>
      </c>
      <c r="B82" s="12" t="s">
        <v>63</v>
      </c>
      <c r="C82" s="14"/>
      <c r="D82" s="12" t="s">
        <v>21</v>
      </c>
      <c r="E82" s="13"/>
      <c r="F82" s="14"/>
      <c r="G82" s="12" t="s">
        <v>234</v>
      </c>
      <c r="H82" s="14"/>
      <c r="I82" s="20" t="s">
        <v>172</v>
      </c>
      <c r="J82" s="21"/>
      <c r="K82" s="21"/>
      <c r="L82" s="21"/>
      <c r="M82" s="22"/>
      <c r="N82" s="20" t="s">
        <v>237</v>
      </c>
      <c r="O82" s="21"/>
      <c r="P82" s="21"/>
      <c r="Q82" s="21"/>
      <c r="R82" s="21"/>
      <c r="S82" s="21"/>
      <c r="T82" s="22"/>
      <c r="U82" s="3" t="s">
        <v>262</v>
      </c>
      <c r="V82" s="4">
        <f>VLOOKUP($U82,$U$3:$AA$5,2,FALSE)</f>
        <v>0.2</v>
      </c>
      <c r="W82" s="4">
        <f>VLOOKUP($U82,$U$3:$AA$5,3,FALSE)</f>
        <v>0.2</v>
      </c>
      <c r="X82" s="4">
        <f>VLOOKUP($U82,$U$3:$AA$5,4,FALSE)</f>
        <v>0.5</v>
      </c>
      <c r="Y82" s="4">
        <f>VLOOKUP($U82,$U$3:$AA$5,5,FALSE)</f>
        <v>0.2</v>
      </c>
      <c r="Z82" s="4">
        <f>VLOOKUP($U82,$U$3:$AA$5,6,FALSE)</f>
        <v>0.2</v>
      </c>
      <c r="AA82" s="4">
        <f>VLOOKUP($U82,$U$3:$AA$5,7,FALSE)</f>
        <v>0.2</v>
      </c>
    </row>
    <row r="83" spans="1:27" x14ac:dyDescent="0.4">
      <c r="A83" s="4">
        <f t="shared" si="1"/>
        <v>73</v>
      </c>
      <c r="B83" s="12" t="s">
        <v>63</v>
      </c>
      <c r="C83" s="14"/>
      <c r="D83" s="12" t="s">
        <v>21</v>
      </c>
      <c r="E83" s="13"/>
      <c r="F83" s="14"/>
      <c r="G83" s="12" t="s">
        <v>235</v>
      </c>
      <c r="H83" s="14"/>
      <c r="I83" s="20" t="s">
        <v>156</v>
      </c>
      <c r="J83" s="21"/>
      <c r="K83" s="21"/>
      <c r="L83" s="21"/>
      <c r="M83" s="22"/>
      <c r="N83" s="20" t="s">
        <v>173</v>
      </c>
      <c r="O83" s="21"/>
      <c r="P83" s="21"/>
      <c r="Q83" s="21"/>
      <c r="R83" s="21"/>
      <c r="S83" s="21"/>
      <c r="T83" s="22"/>
      <c r="U83" s="3" t="s">
        <v>262</v>
      </c>
      <c r="V83" s="4">
        <f>VLOOKUP($U83,$U$3:$AA$5,2,FALSE)</f>
        <v>0.2</v>
      </c>
      <c r="W83" s="4">
        <f>VLOOKUP($U83,$U$3:$AA$5,3,FALSE)</f>
        <v>0.2</v>
      </c>
      <c r="X83" s="4">
        <f>VLOOKUP($U83,$U$3:$AA$5,4,FALSE)</f>
        <v>0.5</v>
      </c>
      <c r="Y83" s="4">
        <f>VLOOKUP($U83,$U$3:$AA$5,5,FALSE)</f>
        <v>0.2</v>
      </c>
      <c r="Z83" s="4">
        <f>VLOOKUP($U83,$U$3:$AA$5,6,FALSE)</f>
        <v>0.2</v>
      </c>
      <c r="AA83" s="4">
        <f>VLOOKUP($U83,$U$3:$AA$5,7,FALSE)</f>
        <v>0.2</v>
      </c>
    </row>
    <row r="84" spans="1:27" x14ac:dyDescent="0.4">
      <c r="A84" s="4">
        <f t="shared" si="1"/>
        <v>74</v>
      </c>
      <c r="B84" s="12" t="s">
        <v>63</v>
      </c>
      <c r="C84" s="14"/>
      <c r="D84" s="12" t="s">
        <v>21</v>
      </c>
      <c r="E84" s="13"/>
      <c r="F84" s="14"/>
      <c r="G84" s="12" t="s">
        <v>236</v>
      </c>
      <c r="H84" s="14"/>
      <c r="I84" s="20" t="s">
        <v>159</v>
      </c>
      <c r="J84" s="21"/>
      <c r="K84" s="21"/>
      <c r="L84" s="21"/>
      <c r="M84" s="22"/>
      <c r="N84" s="20" t="s">
        <v>166</v>
      </c>
      <c r="O84" s="21"/>
      <c r="P84" s="21"/>
      <c r="Q84" s="21"/>
      <c r="R84" s="21"/>
      <c r="S84" s="21"/>
      <c r="T84" s="22"/>
      <c r="U84" s="3" t="s">
        <v>262</v>
      </c>
      <c r="V84" s="4">
        <f>VLOOKUP($U84,$U$3:$AA$5,2,FALSE)</f>
        <v>0.2</v>
      </c>
      <c r="W84" s="4">
        <f>VLOOKUP($U84,$U$3:$AA$5,3,FALSE)</f>
        <v>0.2</v>
      </c>
      <c r="X84" s="4">
        <f>VLOOKUP($U84,$U$3:$AA$5,4,FALSE)</f>
        <v>0.5</v>
      </c>
      <c r="Y84" s="4">
        <f>VLOOKUP($U84,$U$3:$AA$5,5,FALSE)</f>
        <v>0.2</v>
      </c>
      <c r="Z84" s="4">
        <f>VLOOKUP($U84,$U$3:$AA$5,6,FALSE)</f>
        <v>0.2</v>
      </c>
      <c r="AA84" s="4">
        <f>VLOOKUP($U84,$U$3:$AA$5,7,FALSE)</f>
        <v>0.2</v>
      </c>
    </row>
    <row r="85" spans="1:27" x14ac:dyDescent="0.4">
      <c r="A85" s="4">
        <f t="shared" si="1"/>
        <v>75</v>
      </c>
      <c r="B85" s="12" t="s">
        <v>63</v>
      </c>
      <c r="C85" s="14"/>
      <c r="D85" s="12" t="s">
        <v>21</v>
      </c>
      <c r="E85" s="13"/>
      <c r="F85" s="14"/>
      <c r="G85" s="12" t="s">
        <v>238</v>
      </c>
      <c r="H85" s="14"/>
      <c r="I85" s="20" t="s">
        <v>239</v>
      </c>
      <c r="J85" s="21"/>
      <c r="K85" s="21"/>
      <c r="L85" s="21"/>
      <c r="M85" s="22"/>
      <c r="N85" s="20" t="s">
        <v>240</v>
      </c>
      <c r="O85" s="21"/>
      <c r="P85" s="21"/>
      <c r="Q85" s="21"/>
      <c r="R85" s="21"/>
      <c r="S85" s="21"/>
      <c r="T85" s="22"/>
      <c r="U85" s="3" t="s">
        <v>262</v>
      </c>
      <c r="V85" s="4">
        <f>VLOOKUP($U85,$U$3:$AA$5,2,FALSE)</f>
        <v>0.2</v>
      </c>
      <c r="W85" s="4">
        <f>VLOOKUP($U85,$U$3:$AA$5,3,FALSE)</f>
        <v>0.2</v>
      </c>
      <c r="X85" s="4">
        <f>VLOOKUP($U85,$U$3:$AA$5,4,FALSE)</f>
        <v>0.5</v>
      </c>
      <c r="Y85" s="4">
        <f>VLOOKUP($U85,$U$3:$AA$5,5,FALSE)</f>
        <v>0.2</v>
      </c>
      <c r="Z85" s="4">
        <f>VLOOKUP($U85,$U$3:$AA$5,6,FALSE)</f>
        <v>0.2</v>
      </c>
      <c r="AA85" s="4">
        <f>VLOOKUP($U85,$U$3:$AA$5,7,FALSE)</f>
        <v>0.2</v>
      </c>
    </row>
    <row r="86" spans="1:27" x14ac:dyDescent="0.4">
      <c r="A86" s="4">
        <f t="shared" si="1"/>
        <v>76</v>
      </c>
      <c r="B86" s="12" t="s">
        <v>63</v>
      </c>
      <c r="C86" s="14"/>
      <c r="D86" s="12" t="s">
        <v>21</v>
      </c>
      <c r="E86" s="13"/>
      <c r="F86" s="14"/>
      <c r="G86" s="12" t="s">
        <v>244</v>
      </c>
      <c r="H86" s="14"/>
      <c r="I86" s="20" t="s">
        <v>241</v>
      </c>
      <c r="J86" s="21"/>
      <c r="K86" s="21"/>
      <c r="L86" s="21"/>
      <c r="M86" s="22"/>
      <c r="N86" s="20" t="s">
        <v>247</v>
      </c>
      <c r="O86" s="21"/>
      <c r="P86" s="21"/>
      <c r="Q86" s="21"/>
      <c r="R86" s="21"/>
      <c r="S86" s="21"/>
      <c r="T86" s="22"/>
      <c r="U86" s="3" t="s">
        <v>262</v>
      </c>
      <c r="V86" s="4">
        <f>VLOOKUP($U86,$U$3:$AA$5,2,FALSE)</f>
        <v>0.2</v>
      </c>
      <c r="W86" s="4">
        <f>VLOOKUP($U86,$U$3:$AA$5,3,FALSE)</f>
        <v>0.2</v>
      </c>
      <c r="X86" s="4">
        <f>VLOOKUP($U86,$U$3:$AA$5,4,FALSE)</f>
        <v>0.5</v>
      </c>
      <c r="Y86" s="4">
        <f>VLOOKUP($U86,$U$3:$AA$5,5,FALSE)</f>
        <v>0.2</v>
      </c>
      <c r="Z86" s="4">
        <f>VLOOKUP($U86,$U$3:$AA$5,6,FALSE)</f>
        <v>0.2</v>
      </c>
      <c r="AA86" s="4">
        <f>VLOOKUP($U86,$U$3:$AA$5,7,FALSE)</f>
        <v>0.2</v>
      </c>
    </row>
    <row r="87" spans="1:27" x14ac:dyDescent="0.4">
      <c r="A87" s="4">
        <f t="shared" si="1"/>
        <v>77</v>
      </c>
      <c r="B87" s="12" t="s">
        <v>63</v>
      </c>
      <c r="C87" s="14"/>
      <c r="D87" s="12" t="s">
        <v>21</v>
      </c>
      <c r="E87" s="13"/>
      <c r="F87" s="14"/>
      <c r="G87" s="12" t="s">
        <v>245</v>
      </c>
      <c r="H87" s="14"/>
      <c r="I87" s="20" t="s">
        <v>242</v>
      </c>
      <c r="J87" s="21"/>
      <c r="K87" s="21"/>
      <c r="L87" s="21"/>
      <c r="M87" s="22"/>
      <c r="N87" s="20" t="s">
        <v>248</v>
      </c>
      <c r="O87" s="21"/>
      <c r="P87" s="21"/>
      <c r="Q87" s="21"/>
      <c r="R87" s="21"/>
      <c r="S87" s="21"/>
      <c r="T87" s="22"/>
      <c r="U87" s="3" t="s">
        <v>262</v>
      </c>
      <c r="V87" s="4">
        <f>VLOOKUP($U87,$U$3:$AA$5,2,FALSE)</f>
        <v>0.2</v>
      </c>
      <c r="W87" s="4">
        <f>VLOOKUP($U87,$U$3:$AA$5,3,FALSE)</f>
        <v>0.2</v>
      </c>
      <c r="X87" s="4">
        <f>VLOOKUP($U87,$U$3:$AA$5,4,FALSE)</f>
        <v>0.5</v>
      </c>
      <c r="Y87" s="4">
        <f>VLOOKUP($U87,$U$3:$AA$5,5,FALSE)</f>
        <v>0.2</v>
      </c>
      <c r="Z87" s="4">
        <f>VLOOKUP($U87,$U$3:$AA$5,6,FALSE)</f>
        <v>0.2</v>
      </c>
      <c r="AA87" s="4">
        <f>VLOOKUP($U87,$U$3:$AA$5,7,FALSE)</f>
        <v>0.2</v>
      </c>
    </row>
    <row r="88" spans="1:27" x14ac:dyDescent="0.4">
      <c r="A88" s="4">
        <f t="shared" si="1"/>
        <v>78</v>
      </c>
      <c r="B88" s="12" t="s">
        <v>63</v>
      </c>
      <c r="C88" s="14"/>
      <c r="D88" s="12" t="s">
        <v>21</v>
      </c>
      <c r="E88" s="13"/>
      <c r="F88" s="14"/>
      <c r="G88" s="12" t="s">
        <v>246</v>
      </c>
      <c r="H88" s="14"/>
      <c r="I88" s="20" t="s">
        <v>243</v>
      </c>
      <c r="J88" s="21"/>
      <c r="K88" s="21"/>
      <c r="L88" s="21"/>
      <c r="M88" s="22"/>
      <c r="N88" s="20" t="s">
        <v>249</v>
      </c>
      <c r="O88" s="21"/>
      <c r="P88" s="21"/>
      <c r="Q88" s="21"/>
      <c r="R88" s="21"/>
      <c r="S88" s="21"/>
      <c r="T88" s="22"/>
      <c r="U88" s="3" t="s">
        <v>262</v>
      </c>
      <c r="V88" s="4">
        <f>VLOOKUP($U88,$U$3:$AA$5,2,FALSE)</f>
        <v>0.2</v>
      </c>
      <c r="W88" s="4">
        <f>VLOOKUP($U88,$U$3:$AA$5,3,FALSE)</f>
        <v>0.2</v>
      </c>
      <c r="X88" s="4">
        <f>VLOOKUP($U88,$U$3:$AA$5,4,FALSE)</f>
        <v>0.5</v>
      </c>
      <c r="Y88" s="4">
        <f>VLOOKUP($U88,$U$3:$AA$5,5,FALSE)</f>
        <v>0.2</v>
      </c>
      <c r="Z88" s="4">
        <f>VLOOKUP($U88,$U$3:$AA$5,6,FALSE)</f>
        <v>0.2</v>
      </c>
      <c r="AA88" s="4">
        <f>VLOOKUP($U88,$U$3:$AA$5,7,FALSE)</f>
        <v>0.2</v>
      </c>
    </row>
    <row r="89" spans="1:27" x14ac:dyDescent="0.4">
      <c r="A89" s="4">
        <f t="shared" si="1"/>
        <v>79</v>
      </c>
      <c r="B89" s="12" t="s">
        <v>63</v>
      </c>
      <c r="C89" s="14"/>
      <c r="D89" s="12" t="s">
        <v>21</v>
      </c>
      <c r="E89" s="13"/>
      <c r="F89" s="14"/>
      <c r="G89" s="12" t="s">
        <v>251</v>
      </c>
      <c r="H89" s="14"/>
      <c r="I89" s="20" t="s">
        <v>250</v>
      </c>
      <c r="J89" s="21"/>
      <c r="K89" s="21"/>
      <c r="L89" s="21"/>
      <c r="M89" s="22"/>
      <c r="N89" s="20" t="s">
        <v>252</v>
      </c>
      <c r="O89" s="21"/>
      <c r="P89" s="21"/>
      <c r="Q89" s="21"/>
      <c r="R89" s="21"/>
      <c r="S89" s="21"/>
      <c r="T89" s="22"/>
      <c r="U89" s="3" t="s">
        <v>262</v>
      </c>
      <c r="V89" s="4">
        <f>VLOOKUP($U89,$U$3:$AA$5,2,FALSE)</f>
        <v>0.2</v>
      </c>
      <c r="W89" s="4">
        <f>VLOOKUP($U89,$U$3:$AA$5,3,FALSE)</f>
        <v>0.2</v>
      </c>
      <c r="X89" s="4">
        <f>VLOOKUP($U89,$U$3:$AA$5,4,FALSE)</f>
        <v>0.5</v>
      </c>
      <c r="Y89" s="4">
        <f>VLOOKUP($U89,$U$3:$AA$5,5,FALSE)</f>
        <v>0.2</v>
      </c>
      <c r="Z89" s="4">
        <f>VLOOKUP($U89,$U$3:$AA$5,6,FALSE)</f>
        <v>0.2</v>
      </c>
      <c r="AA89" s="4">
        <f>VLOOKUP($U89,$U$3:$AA$5,7,FALSE)</f>
        <v>0.2</v>
      </c>
    </row>
    <row r="90" spans="1:27" x14ac:dyDescent="0.4">
      <c r="A90" s="4">
        <f t="shared" si="1"/>
        <v>80</v>
      </c>
      <c r="B90" s="12"/>
      <c r="C90" s="14"/>
      <c r="D90" s="12"/>
      <c r="E90" s="13"/>
      <c r="F90" s="14"/>
      <c r="G90" s="12"/>
      <c r="H90" s="14"/>
      <c r="I90" s="20"/>
      <c r="J90" s="21"/>
      <c r="K90" s="21"/>
      <c r="L90" s="21"/>
      <c r="M90" s="22"/>
      <c r="N90" s="20"/>
      <c r="O90" s="21"/>
      <c r="P90" s="21"/>
      <c r="Q90" s="21"/>
      <c r="R90" s="21"/>
      <c r="S90" s="21"/>
      <c r="T90" s="22"/>
      <c r="U90" s="3"/>
      <c r="V90" s="4"/>
      <c r="W90" s="4"/>
      <c r="X90" s="4"/>
      <c r="Y90" s="4"/>
      <c r="Z90" s="4"/>
      <c r="AA90" s="4"/>
    </row>
    <row r="91" spans="1:27" x14ac:dyDescent="0.4">
      <c r="A91" s="4">
        <f t="shared" si="1"/>
        <v>81</v>
      </c>
      <c r="B91" s="12"/>
      <c r="C91" s="14"/>
      <c r="D91" s="12"/>
      <c r="E91" s="13"/>
      <c r="F91" s="14"/>
      <c r="G91" s="12"/>
      <c r="H91" s="14"/>
      <c r="I91" s="20"/>
      <c r="J91" s="21"/>
      <c r="K91" s="21"/>
      <c r="L91" s="21"/>
      <c r="M91" s="22"/>
      <c r="N91" s="20"/>
      <c r="O91" s="21"/>
      <c r="P91" s="21"/>
      <c r="Q91" s="21"/>
      <c r="R91" s="21"/>
      <c r="S91" s="21"/>
      <c r="T91" s="22"/>
      <c r="U91" s="3"/>
      <c r="V91" s="4"/>
      <c r="W91" s="4"/>
      <c r="X91" s="4"/>
      <c r="Y91" s="4"/>
      <c r="Z91" s="4"/>
      <c r="AA91" s="4"/>
    </row>
    <row r="92" spans="1:27" x14ac:dyDescent="0.4">
      <c r="A92" s="4">
        <f t="shared" si="1"/>
        <v>82</v>
      </c>
      <c r="B92" s="12"/>
      <c r="C92" s="14"/>
      <c r="D92" s="12"/>
      <c r="E92" s="13"/>
      <c r="F92" s="14"/>
      <c r="G92" s="12"/>
      <c r="H92" s="14"/>
      <c r="I92" s="20"/>
      <c r="J92" s="21"/>
      <c r="K92" s="21"/>
      <c r="L92" s="21"/>
      <c r="M92" s="22"/>
      <c r="N92" s="20"/>
      <c r="O92" s="21"/>
      <c r="P92" s="21"/>
      <c r="Q92" s="21"/>
      <c r="R92" s="21"/>
      <c r="S92" s="21"/>
      <c r="T92" s="22"/>
      <c r="U92" s="3"/>
      <c r="V92" s="4"/>
      <c r="W92" s="4"/>
      <c r="X92" s="4"/>
      <c r="Y92" s="4"/>
      <c r="Z92" s="4"/>
      <c r="AA92" s="4"/>
    </row>
    <row r="93" spans="1:27" x14ac:dyDescent="0.4">
      <c r="A93" s="4">
        <f t="shared" si="1"/>
        <v>83</v>
      </c>
      <c r="B93" s="12"/>
      <c r="C93" s="14"/>
      <c r="D93" s="12"/>
      <c r="E93" s="13"/>
      <c r="F93" s="14"/>
      <c r="G93" s="12"/>
      <c r="H93" s="14"/>
      <c r="I93" s="20"/>
      <c r="J93" s="21"/>
      <c r="K93" s="21"/>
      <c r="L93" s="21"/>
      <c r="M93" s="22"/>
      <c r="N93" s="20"/>
      <c r="O93" s="21"/>
      <c r="P93" s="21"/>
      <c r="Q93" s="21"/>
      <c r="R93" s="21"/>
      <c r="S93" s="21"/>
      <c r="T93" s="22"/>
      <c r="U93" s="3"/>
      <c r="V93" s="4"/>
      <c r="W93" s="4"/>
      <c r="X93" s="4"/>
      <c r="Y93" s="4"/>
      <c r="Z93" s="4"/>
      <c r="AA93" s="4"/>
    </row>
    <row r="94" spans="1:27" x14ac:dyDescent="0.4">
      <c r="A94" s="4">
        <f t="shared" si="1"/>
        <v>84</v>
      </c>
      <c r="B94" s="12"/>
      <c r="C94" s="14"/>
      <c r="D94" s="12"/>
      <c r="E94" s="13"/>
      <c r="F94" s="14"/>
      <c r="G94" s="12"/>
      <c r="H94" s="14"/>
      <c r="I94" s="20"/>
      <c r="J94" s="21"/>
      <c r="K94" s="21"/>
      <c r="L94" s="21"/>
      <c r="M94" s="22"/>
      <c r="N94" s="20"/>
      <c r="O94" s="21"/>
      <c r="P94" s="21"/>
      <c r="Q94" s="21"/>
      <c r="R94" s="21"/>
      <c r="S94" s="21"/>
      <c r="T94" s="22"/>
      <c r="U94" s="3"/>
      <c r="V94" s="4"/>
      <c r="W94" s="4"/>
      <c r="X94" s="4"/>
      <c r="Y94" s="4"/>
      <c r="Z94" s="4"/>
      <c r="AA94" s="4"/>
    </row>
  </sheetData>
  <mergeCells count="438">
    <mergeCell ref="B94:C94"/>
    <mergeCell ref="D94:F94"/>
    <mergeCell ref="G94:H94"/>
    <mergeCell ref="I94:M94"/>
    <mergeCell ref="N94:T94"/>
    <mergeCell ref="B93:C93"/>
    <mergeCell ref="D93:F93"/>
    <mergeCell ref="G93:H93"/>
    <mergeCell ref="I93:M93"/>
    <mergeCell ref="N93:T93"/>
    <mergeCell ref="B92:C92"/>
    <mergeCell ref="D92:F92"/>
    <mergeCell ref="G92:H92"/>
    <mergeCell ref="I92:M92"/>
    <mergeCell ref="N92:T92"/>
    <mergeCell ref="B91:C91"/>
    <mergeCell ref="D91:F91"/>
    <mergeCell ref="G91:H91"/>
    <mergeCell ref="I91:M91"/>
    <mergeCell ref="N91:T91"/>
    <mergeCell ref="B90:C90"/>
    <mergeCell ref="D90:F90"/>
    <mergeCell ref="G90:H90"/>
    <mergeCell ref="I90:M90"/>
    <mergeCell ref="N90:T90"/>
    <mergeCell ref="B89:C89"/>
    <mergeCell ref="D89:F89"/>
    <mergeCell ref="G89:H89"/>
    <mergeCell ref="I89:M89"/>
    <mergeCell ref="N89:T89"/>
    <mergeCell ref="B88:C88"/>
    <mergeCell ref="D88:F88"/>
    <mergeCell ref="G88:H88"/>
    <mergeCell ref="I88:M88"/>
    <mergeCell ref="N88:T88"/>
    <mergeCell ref="B87:C87"/>
    <mergeCell ref="D87:F87"/>
    <mergeCell ref="G87:H87"/>
    <mergeCell ref="I87:M87"/>
    <mergeCell ref="N87:T87"/>
    <mergeCell ref="B86:C86"/>
    <mergeCell ref="D86:F86"/>
    <mergeCell ref="G86:H86"/>
    <mergeCell ref="I86:M86"/>
    <mergeCell ref="N86:T86"/>
    <mergeCell ref="B85:C85"/>
    <mergeCell ref="D85:F85"/>
    <mergeCell ref="G85:H85"/>
    <mergeCell ref="I85:M85"/>
    <mergeCell ref="N85:T85"/>
    <mergeCell ref="B84:C84"/>
    <mergeCell ref="D84:F84"/>
    <mergeCell ref="G84:H84"/>
    <mergeCell ref="I84:M84"/>
    <mergeCell ref="N84:T84"/>
    <mergeCell ref="B83:C83"/>
    <mergeCell ref="D83:F83"/>
    <mergeCell ref="G83:H83"/>
    <mergeCell ref="I83:M83"/>
    <mergeCell ref="N83:T83"/>
    <mergeCell ref="B82:C82"/>
    <mergeCell ref="D82:F82"/>
    <mergeCell ref="G82:H82"/>
    <mergeCell ref="I82:M82"/>
    <mergeCell ref="N82:T82"/>
    <mergeCell ref="B81:C81"/>
    <mergeCell ref="D81:F81"/>
    <mergeCell ref="G81:H81"/>
    <mergeCell ref="I81:M81"/>
    <mergeCell ref="N81:T81"/>
    <mergeCell ref="B80:C80"/>
    <mergeCell ref="D80:F80"/>
    <mergeCell ref="G80:H80"/>
    <mergeCell ref="I80:M80"/>
    <mergeCell ref="N80:T80"/>
    <mergeCell ref="B79:C79"/>
    <mergeCell ref="D79:F79"/>
    <mergeCell ref="G79:H79"/>
    <mergeCell ref="I79:M79"/>
    <mergeCell ref="N79:T79"/>
    <mergeCell ref="B78:C78"/>
    <mergeCell ref="D78:F78"/>
    <mergeCell ref="G78:H78"/>
    <mergeCell ref="I78:M78"/>
    <mergeCell ref="N78:T78"/>
    <mergeCell ref="B77:C77"/>
    <mergeCell ref="D77:F77"/>
    <mergeCell ref="G77:H77"/>
    <mergeCell ref="I77:M77"/>
    <mergeCell ref="N77:T77"/>
    <mergeCell ref="B76:C76"/>
    <mergeCell ref="D76:F76"/>
    <mergeCell ref="G76:H76"/>
    <mergeCell ref="I76:M76"/>
    <mergeCell ref="N76:T76"/>
    <mergeCell ref="B75:C75"/>
    <mergeCell ref="D75:F75"/>
    <mergeCell ref="G75:H75"/>
    <mergeCell ref="I75:M75"/>
    <mergeCell ref="N75:T75"/>
    <mergeCell ref="B74:C74"/>
    <mergeCell ref="D74:F74"/>
    <mergeCell ref="G74:H74"/>
    <mergeCell ref="I74:M74"/>
    <mergeCell ref="N74:T74"/>
    <mergeCell ref="B73:C73"/>
    <mergeCell ref="D73:F73"/>
    <mergeCell ref="G73:H73"/>
    <mergeCell ref="I73:M73"/>
    <mergeCell ref="N73:T73"/>
    <mergeCell ref="B72:C72"/>
    <mergeCell ref="D72:F72"/>
    <mergeCell ref="G72:H72"/>
    <mergeCell ref="I72:M72"/>
    <mergeCell ref="N72:T72"/>
    <mergeCell ref="B71:C71"/>
    <mergeCell ref="D71:F71"/>
    <mergeCell ref="G71:H71"/>
    <mergeCell ref="I71:M71"/>
    <mergeCell ref="N71:T71"/>
    <mergeCell ref="B70:C70"/>
    <mergeCell ref="D70:F70"/>
    <mergeCell ref="G70:H70"/>
    <mergeCell ref="I70:M70"/>
    <mergeCell ref="N70:T70"/>
    <mergeCell ref="B69:C69"/>
    <mergeCell ref="D69:F69"/>
    <mergeCell ref="G69:H69"/>
    <mergeCell ref="I69:M69"/>
    <mergeCell ref="N69:T69"/>
    <mergeCell ref="B68:C68"/>
    <mergeCell ref="D68:F68"/>
    <mergeCell ref="G68:H68"/>
    <mergeCell ref="I68:M68"/>
    <mergeCell ref="N68:T68"/>
    <mergeCell ref="B67:C67"/>
    <mergeCell ref="D67:F67"/>
    <mergeCell ref="G67:H67"/>
    <mergeCell ref="I67:M67"/>
    <mergeCell ref="N67:T67"/>
    <mergeCell ref="B66:C66"/>
    <mergeCell ref="D66:F66"/>
    <mergeCell ref="G66:H66"/>
    <mergeCell ref="I66:M66"/>
    <mergeCell ref="N66:T66"/>
    <mergeCell ref="B65:C65"/>
    <mergeCell ref="D65:F65"/>
    <mergeCell ref="G65:H65"/>
    <mergeCell ref="I65:M65"/>
    <mergeCell ref="N65:T65"/>
    <mergeCell ref="B64:C64"/>
    <mergeCell ref="D64:F64"/>
    <mergeCell ref="G64:H64"/>
    <mergeCell ref="I64:M64"/>
    <mergeCell ref="N64:T64"/>
    <mergeCell ref="B63:C63"/>
    <mergeCell ref="D63:F63"/>
    <mergeCell ref="G63:H63"/>
    <mergeCell ref="I63:M63"/>
    <mergeCell ref="N63:T63"/>
    <mergeCell ref="B62:C62"/>
    <mergeCell ref="D62:F62"/>
    <mergeCell ref="G62:H62"/>
    <mergeCell ref="I62:M62"/>
    <mergeCell ref="N62:T62"/>
    <mergeCell ref="B61:C61"/>
    <mergeCell ref="D61:F61"/>
    <mergeCell ref="G61:H61"/>
    <mergeCell ref="I61:M61"/>
    <mergeCell ref="N61:T61"/>
    <mergeCell ref="B60:C60"/>
    <mergeCell ref="D60:F60"/>
    <mergeCell ref="G60:H60"/>
    <mergeCell ref="I60:M60"/>
    <mergeCell ref="N60:T60"/>
    <mergeCell ref="B59:C59"/>
    <mergeCell ref="D59:F59"/>
    <mergeCell ref="G59:H59"/>
    <mergeCell ref="I59:M59"/>
    <mergeCell ref="N59:T59"/>
    <mergeCell ref="B58:C58"/>
    <mergeCell ref="D58:F58"/>
    <mergeCell ref="G58:H58"/>
    <mergeCell ref="I58:M58"/>
    <mergeCell ref="N58:T58"/>
    <mergeCell ref="B57:C57"/>
    <mergeCell ref="D57:F57"/>
    <mergeCell ref="G57:H57"/>
    <mergeCell ref="I57:M57"/>
    <mergeCell ref="N57:T57"/>
    <mergeCell ref="B56:C56"/>
    <mergeCell ref="D56:F56"/>
    <mergeCell ref="G56:H56"/>
    <mergeCell ref="I56:M56"/>
    <mergeCell ref="N56:T56"/>
    <mergeCell ref="B55:C55"/>
    <mergeCell ref="D55:F55"/>
    <mergeCell ref="G55:H55"/>
    <mergeCell ref="I55:M55"/>
    <mergeCell ref="N55:T55"/>
    <mergeCell ref="B54:C54"/>
    <mergeCell ref="D54:F54"/>
    <mergeCell ref="G54:H54"/>
    <mergeCell ref="I54:M54"/>
    <mergeCell ref="N54:T54"/>
    <mergeCell ref="B53:C53"/>
    <mergeCell ref="D53:F53"/>
    <mergeCell ref="G53:H53"/>
    <mergeCell ref="I53:M53"/>
    <mergeCell ref="N53:T53"/>
    <mergeCell ref="B52:C52"/>
    <mergeCell ref="D52:F52"/>
    <mergeCell ref="G52:H52"/>
    <mergeCell ref="I52:M52"/>
    <mergeCell ref="N52:T52"/>
    <mergeCell ref="B51:C51"/>
    <mergeCell ref="D51:F51"/>
    <mergeCell ref="G51:H51"/>
    <mergeCell ref="I51:M51"/>
    <mergeCell ref="N51:T51"/>
    <mergeCell ref="B50:C50"/>
    <mergeCell ref="D50:F50"/>
    <mergeCell ref="G50:H50"/>
    <mergeCell ref="I50:M50"/>
    <mergeCell ref="N50:T50"/>
    <mergeCell ref="B49:C49"/>
    <mergeCell ref="D49:F49"/>
    <mergeCell ref="G49:H49"/>
    <mergeCell ref="I49:M49"/>
    <mergeCell ref="N49:T49"/>
    <mergeCell ref="B48:C48"/>
    <mergeCell ref="D48:F48"/>
    <mergeCell ref="G48:H48"/>
    <mergeCell ref="I48:M48"/>
    <mergeCell ref="N48:T48"/>
    <mergeCell ref="B47:C47"/>
    <mergeCell ref="D47:F47"/>
    <mergeCell ref="G47:H47"/>
    <mergeCell ref="I47:M47"/>
    <mergeCell ref="N47:T47"/>
    <mergeCell ref="B46:C46"/>
    <mergeCell ref="D46:F46"/>
    <mergeCell ref="G46:H46"/>
    <mergeCell ref="I46:M46"/>
    <mergeCell ref="N46:T46"/>
    <mergeCell ref="B45:C45"/>
    <mergeCell ref="D45:F45"/>
    <mergeCell ref="G45:H45"/>
    <mergeCell ref="I45:M45"/>
    <mergeCell ref="N45:T45"/>
    <mergeCell ref="B44:C44"/>
    <mergeCell ref="D44:F44"/>
    <mergeCell ref="G44:H44"/>
    <mergeCell ref="I44:M44"/>
    <mergeCell ref="N44:T44"/>
    <mergeCell ref="B43:C43"/>
    <mergeCell ref="D43:F43"/>
    <mergeCell ref="G43:H43"/>
    <mergeCell ref="I43:M43"/>
    <mergeCell ref="N43:T43"/>
    <mergeCell ref="B42:C42"/>
    <mergeCell ref="D42:F42"/>
    <mergeCell ref="G42:H42"/>
    <mergeCell ref="I42:M42"/>
    <mergeCell ref="N42:T42"/>
    <mergeCell ref="B41:C41"/>
    <mergeCell ref="D41:F41"/>
    <mergeCell ref="G41:H41"/>
    <mergeCell ref="I41:M41"/>
    <mergeCell ref="N41:T41"/>
    <mergeCell ref="B40:C40"/>
    <mergeCell ref="D40:F40"/>
    <mergeCell ref="G40:H40"/>
    <mergeCell ref="I40:M40"/>
    <mergeCell ref="N40:T40"/>
    <mergeCell ref="B39:C39"/>
    <mergeCell ref="D39:F39"/>
    <mergeCell ref="G39:H39"/>
    <mergeCell ref="I39:M39"/>
    <mergeCell ref="N39:T39"/>
    <mergeCell ref="B38:C38"/>
    <mergeCell ref="D38:F38"/>
    <mergeCell ref="G38:H38"/>
    <mergeCell ref="N38:T38"/>
    <mergeCell ref="B37:C37"/>
    <mergeCell ref="D37:F37"/>
    <mergeCell ref="G37:H37"/>
    <mergeCell ref="I37:M37"/>
    <mergeCell ref="N37:T37"/>
    <mergeCell ref="B36:C36"/>
    <mergeCell ref="D36:F36"/>
    <mergeCell ref="G36:H36"/>
    <mergeCell ref="I36:M36"/>
    <mergeCell ref="N36:T36"/>
    <mergeCell ref="B35:C35"/>
    <mergeCell ref="D35:F35"/>
    <mergeCell ref="G35:H35"/>
    <mergeCell ref="I35:M35"/>
    <mergeCell ref="N35:T35"/>
    <mergeCell ref="B34:C34"/>
    <mergeCell ref="D34:F34"/>
    <mergeCell ref="G34:H34"/>
    <mergeCell ref="I34:M34"/>
    <mergeCell ref="N34:T34"/>
    <mergeCell ref="B33:C33"/>
    <mergeCell ref="D33:F33"/>
    <mergeCell ref="G33:H33"/>
    <mergeCell ref="I33:M33"/>
    <mergeCell ref="N33:T33"/>
    <mergeCell ref="B32:C32"/>
    <mergeCell ref="D32:F32"/>
    <mergeCell ref="G32:H32"/>
    <mergeCell ref="I32:M32"/>
    <mergeCell ref="N32:T32"/>
    <mergeCell ref="B31:C31"/>
    <mergeCell ref="D31:F31"/>
    <mergeCell ref="G31:H31"/>
    <mergeCell ref="I31:M31"/>
    <mergeCell ref="N31:T31"/>
    <mergeCell ref="B30:C30"/>
    <mergeCell ref="D30:F30"/>
    <mergeCell ref="G30:H30"/>
    <mergeCell ref="I30:M30"/>
    <mergeCell ref="N30:T30"/>
    <mergeCell ref="B29:C29"/>
    <mergeCell ref="D29:F29"/>
    <mergeCell ref="G29:H29"/>
    <mergeCell ref="I29:M29"/>
    <mergeCell ref="N29:T29"/>
    <mergeCell ref="B28:C28"/>
    <mergeCell ref="D28:F28"/>
    <mergeCell ref="G28:H28"/>
    <mergeCell ref="I28:M28"/>
    <mergeCell ref="N28:T28"/>
    <mergeCell ref="B27:C27"/>
    <mergeCell ref="D27:F27"/>
    <mergeCell ref="G27:H27"/>
    <mergeCell ref="I27:M27"/>
    <mergeCell ref="N27:T27"/>
    <mergeCell ref="B26:C26"/>
    <mergeCell ref="D26:F26"/>
    <mergeCell ref="G26:H26"/>
    <mergeCell ref="I26:M26"/>
    <mergeCell ref="N26:T26"/>
    <mergeCell ref="B25:C25"/>
    <mergeCell ref="D25:F25"/>
    <mergeCell ref="G25:H25"/>
    <mergeCell ref="I25:M25"/>
    <mergeCell ref="N25:T25"/>
    <mergeCell ref="B24:C24"/>
    <mergeCell ref="D24:F24"/>
    <mergeCell ref="G24:H24"/>
    <mergeCell ref="I24:M24"/>
    <mergeCell ref="N24:T24"/>
    <mergeCell ref="B23:C23"/>
    <mergeCell ref="D23:F23"/>
    <mergeCell ref="G23:H23"/>
    <mergeCell ref="I23:M23"/>
    <mergeCell ref="N23:T23"/>
    <mergeCell ref="B22:C22"/>
    <mergeCell ref="D22:F22"/>
    <mergeCell ref="G22:H22"/>
    <mergeCell ref="I22:M22"/>
    <mergeCell ref="N22:T22"/>
    <mergeCell ref="B21:C21"/>
    <mergeCell ref="D21:F21"/>
    <mergeCell ref="G21:H21"/>
    <mergeCell ref="I21:M21"/>
    <mergeCell ref="N21:T21"/>
    <mergeCell ref="B20:C20"/>
    <mergeCell ref="D20:F20"/>
    <mergeCell ref="G20:H20"/>
    <mergeCell ref="I20:M20"/>
    <mergeCell ref="N20:T20"/>
    <mergeCell ref="B19:C19"/>
    <mergeCell ref="D19:F19"/>
    <mergeCell ref="G19:H19"/>
    <mergeCell ref="I19:M19"/>
    <mergeCell ref="N19:T19"/>
    <mergeCell ref="B18:C18"/>
    <mergeCell ref="D18:F18"/>
    <mergeCell ref="G18:H18"/>
    <mergeCell ref="I18:M18"/>
    <mergeCell ref="N18:T18"/>
    <mergeCell ref="B17:C17"/>
    <mergeCell ref="D17:F17"/>
    <mergeCell ref="G17:H17"/>
    <mergeCell ref="I17:M17"/>
    <mergeCell ref="N17:T17"/>
    <mergeCell ref="B16:C16"/>
    <mergeCell ref="D16:F16"/>
    <mergeCell ref="G16:H16"/>
    <mergeCell ref="N16:T16"/>
    <mergeCell ref="B15:C15"/>
    <mergeCell ref="D15:F15"/>
    <mergeCell ref="G15:H15"/>
    <mergeCell ref="I15:M15"/>
    <mergeCell ref="N15:T15"/>
    <mergeCell ref="B14:C14"/>
    <mergeCell ref="D14:F14"/>
    <mergeCell ref="G14:H14"/>
    <mergeCell ref="I14:M14"/>
    <mergeCell ref="N14:T14"/>
    <mergeCell ref="B13:C13"/>
    <mergeCell ref="D13:F13"/>
    <mergeCell ref="G13:H13"/>
    <mergeCell ref="I13:M13"/>
    <mergeCell ref="N13:T13"/>
    <mergeCell ref="B12:C12"/>
    <mergeCell ref="D12:F12"/>
    <mergeCell ref="G12:H12"/>
    <mergeCell ref="I12:M12"/>
    <mergeCell ref="N12:T12"/>
    <mergeCell ref="B11:C11"/>
    <mergeCell ref="D11:F11"/>
    <mergeCell ref="G11:H11"/>
    <mergeCell ref="I11:M11"/>
    <mergeCell ref="N11:T11"/>
    <mergeCell ref="B10:C10"/>
    <mergeCell ref="D10:F10"/>
    <mergeCell ref="G10:H10"/>
    <mergeCell ref="I10:M10"/>
    <mergeCell ref="N10:T10"/>
    <mergeCell ref="I9:M9"/>
    <mergeCell ref="N9:T9"/>
    <mergeCell ref="A5:B5"/>
    <mergeCell ref="C5:G5"/>
    <mergeCell ref="A6:B6"/>
    <mergeCell ref="C6:G6"/>
    <mergeCell ref="B9:C9"/>
    <mergeCell ref="D9:F9"/>
    <mergeCell ref="G9:H9"/>
    <mergeCell ref="A2:B2"/>
    <mergeCell ref="C2:G2"/>
    <mergeCell ref="A3:B3"/>
    <mergeCell ref="C3:G3"/>
    <mergeCell ref="A4:B4"/>
    <mergeCell ref="C4:G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WBS</vt:lpstr>
      <vt:lpstr>見積詳細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2021-03-16T08:43:02Z</dcterms:created>
  <dcterms:modified xsi:type="dcterms:W3CDTF">2021-03-17T22:05:57Z</dcterms:modified>
</cp:coreProperties>
</file>